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85" windowWidth="16935" windowHeight="10935"/>
  </bookViews>
  <sheets>
    <sheet name="Осн. фін. пок." sheetId="1" r:id="rId1"/>
    <sheet name="І. Інф. до звіт." sheetId="2" r:id="rId2"/>
    <sheet name="ІІ. Розр. з бюджетом" sheetId="3" r:id="rId3"/>
    <sheet name="ІІІ. Рух грош. коштів" sheetId="4" r:id="rId4"/>
    <sheet name="IV кап.інв. V кред." sheetId="5" r:id="rId5"/>
    <sheet name="VI-VII джер.кап.інв.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>[1]GDP!#REF!</definedName>
    <definedName name="aa">'[2]1993'!$A$1:$IV$3,'[2]1993'!A:A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atabase">'[10]Ener '!$A$1:$G$2645</definedName>
    <definedName name="dCPIb">[11]попер_роз!#REF!</definedName>
    <definedName name="dPPIb">[11]попер_роз!#REF!</definedName>
    <definedName name="ds">'[12]7  Інші витрати'!#REF!</definedName>
    <definedName name="Fact_Type_ID">#REF!</definedName>
    <definedName name="G">'[13]МТР Газ України'!$B$1</definedName>
    <definedName name="ij1sssss">'[14]7  Інші витрати'!#REF!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Print_Area" localSheetId="1">#REF!</definedName>
    <definedName name="Print_Area" localSheetId="0">'Осн. фін. пок.'!$A$1:$I$110</definedName>
    <definedName name="Print_Titles" localSheetId="0">#REF!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>ShowFil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'[14]7  Інші витрати'!#REF!</definedName>
    <definedName name="ав">#REF!</definedName>
    <definedName name="аен">'[25]МТР Газ України'!$B$4</definedName>
    <definedName name="в">'[26]МТР Газ України'!$F$1</definedName>
    <definedName name="ватт">'[27]БАЗА  '!#REF!</definedName>
    <definedName name="Д">'[16]МТР Газ України'!$B$4</definedName>
    <definedName name="е">#REF!</definedName>
    <definedName name="є">#REF!</definedName>
    <definedName name="Заголовки_для_печати_МИ">'[28]1993'!$A$1:$IV$3,'[28]1993'!A:A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'[13]МТР Газ України'!$B$1</definedName>
    <definedName name="іцу">[24]Inform!$G$2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п">'[14]7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'[16]МТР Газ України'!$B$4</definedName>
    <definedName name="фів">'[25]МТР Газ України'!$B$4</definedName>
    <definedName name="фіваіф">'[30]7  Інші витрати'!#REF!</definedName>
    <definedName name="фф">'[26]МТР Газ України'!$F$1</definedName>
    <definedName name="ц">'[14]7  Інші витрати'!#REF!</definedName>
    <definedName name="ччч">'[35]БАЗА  '!#REF!</definedName>
    <definedName name="ш">#REF!</definedName>
  </definedNames>
  <calcPr calcId="145621"/>
  <extLst>
    <ext uri="GoogleSheetsCustomDataVersion2">
      <go:sheetsCustomData xmlns:go="http://customooxmlschemas.google.com/" r:id="rId46" roundtripDataChecksum="lnWXbsAChcBjCuHKb4ONEpV/NZXyk3e7EEYA9f23BJw="/>
    </ext>
  </extLst>
</workbook>
</file>

<file path=xl/calcChain.xml><?xml version="1.0" encoding="utf-8"?>
<calcChain xmlns="http://schemas.openxmlformats.org/spreadsheetml/2006/main">
  <c r="F97" i="1" l="1"/>
  <c r="E97" i="1"/>
  <c r="D97" i="1"/>
  <c r="C97" i="1"/>
  <c r="F105" i="1" l="1"/>
  <c r="E105" i="1"/>
  <c r="D105" i="1"/>
  <c r="F104" i="1"/>
  <c r="E104" i="1"/>
  <c r="D104" i="1"/>
  <c r="C105" i="1"/>
  <c r="C104" i="1"/>
  <c r="H105" i="1" l="1"/>
  <c r="F100" i="1"/>
  <c r="E100" i="1"/>
  <c r="D100" i="1"/>
  <c r="C100" i="1"/>
  <c r="F91" i="1"/>
  <c r="E91" i="1"/>
  <c r="D91" i="1"/>
  <c r="C91" i="1"/>
  <c r="T35" i="6"/>
  <c r="R35" i="6"/>
  <c r="P35" i="6"/>
  <c r="L35" i="6"/>
  <c r="J35" i="6"/>
  <c r="H35" i="6"/>
  <c r="F35" i="6"/>
  <c r="N34" i="6"/>
  <c r="N33" i="6"/>
  <c r="N32" i="6"/>
  <c r="N31" i="6"/>
  <c r="N30" i="6"/>
  <c r="N29" i="6"/>
  <c r="N28" i="6"/>
  <c r="N35" i="6" s="1"/>
  <c r="W16" i="6"/>
  <c r="V16" i="6"/>
  <c r="S16" i="6"/>
  <c r="R16" i="6"/>
  <c r="O16" i="6"/>
  <c r="N16" i="6"/>
  <c r="K16" i="6"/>
  <c r="J16" i="6"/>
  <c r="AA15" i="6"/>
  <c r="AB15" i="6" s="1"/>
  <c r="Z15" i="6"/>
  <c r="Y15" i="6"/>
  <c r="X15" i="6"/>
  <c r="U15" i="6"/>
  <c r="T15" i="6"/>
  <c r="Q15" i="6"/>
  <c r="P15" i="6"/>
  <c r="M15" i="6"/>
  <c r="L15" i="6"/>
  <c r="AA14" i="6"/>
  <c r="AB14" i="6" s="1"/>
  <c r="Z14" i="6"/>
  <c r="Y14" i="6"/>
  <c r="X14" i="6"/>
  <c r="U14" i="6"/>
  <c r="T14" i="6"/>
  <c r="Q14" i="6"/>
  <c r="P14" i="6"/>
  <c r="M14" i="6"/>
  <c r="L14" i="6"/>
  <c r="AA13" i="6"/>
  <c r="AB13" i="6" s="1"/>
  <c r="Z13" i="6"/>
  <c r="Y13" i="6"/>
  <c r="X13" i="6"/>
  <c r="U13" i="6"/>
  <c r="T13" i="6"/>
  <c r="Q13" i="6"/>
  <c r="P13" i="6"/>
  <c r="M13" i="6"/>
  <c r="L13" i="6"/>
  <c r="AA12" i="6"/>
  <c r="AB12" i="6" s="1"/>
  <c r="Z12" i="6"/>
  <c r="Y12" i="6"/>
  <c r="X12" i="6"/>
  <c r="U12" i="6"/>
  <c r="T12" i="6"/>
  <c r="Q12" i="6"/>
  <c r="P12" i="6"/>
  <c r="M12" i="6"/>
  <c r="L12" i="6"/>
  <c r="AA11" i="6"/>
  <c r="AB11" i="6" s="1"/>
  <c r="Z11" i="6"/>
  <c r="Y11" i="6"/>
  <c r="X11" i="6"/>
  <c r="U11" i="6"/>
  <c r="T11" i="6"/>
  <c r="Q11" i="6"/>
  <c r="P11" i="6"/>
  <c r="M11" i="6"/>
  <c r="L11" i="6"/>
  <c r="AA10" i="6"/>
  <c r="AB10" i="6" s="1"/>
  <c r="AB16" i="6" s="1"/>
  <c r="Z10" i="6"/>
  <c r="Z16" i="6" s="1"/>
  <c r="Y10" i="6"/>
  <c r="X10" i="6"/>
  <c r="X16" i="6" s="1"/>
  <c r="U10" i="6"/>
  <c r="T10" i="6"/>
  <c r="T16" i="6" s="1"/>
  <c r="Q10" i="6"/>
  <c r="P10" i="6"/>
  <c r="P16" i="6" s="1"/>
  <c r="M10" i="6"/>
  <c r="L10" i="6"/>
  <c r="L16" i="6" s="1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S37" i="5"/>
  <c r="R37" i="5"/>
  <c r="Q37" i="5"/>
  <c r="B37" i="5"/>
  <c r="S36" i="5"/>
  <c r="R36" i="5"/>
  <c r="Q36" i="5"/>
  <c r="B36" i="5"/>
  <c r="S35" i="5"/>
  <c r="R35" i="5"/>
  <c r="Q35" i="5"/>
  <c r="B35" i="5"/>
  <c r="S34" i="5"/>
  <c r="R34" i="5"/>
  <c r="Q34" i="5"/>
  <c r="B34" i="5"/>
  <c r="S33" i="5"/>
  <c r="R33" i="5"/>
  <c r="Q33" i="5"/>
  <c r="B33" i="5"/>
  <c r="S32" i="5"/>
  <c r="R32" i="5"/>
  <c r="Q32" i="5"/>
  <c r="B32" i="5"/>
  <c r="S31" i="5"/>
  <c r="R31" i="5"/>
  <c r="Q31" i="5"/>
  <c r="B31" i="5"/>
  <c r="S30" i="5"/>
  <c r="R30" i="5"/>
  <c r="Q30" i="5"/>
  <c r="B30" i="5"/>
  <c r="S29" i="5"/>
  <c r="S38" i="5" s="1"/>
  <c r="R29" i="5"/>
  <c r="R38" i="5" s="1"/>
  <c r="Q29" i="5"/>
  <c r="Q38" i="5" s="1"/>
  <c r="B29" i="5"/>
  <c r="B38" i="5" s="1"/>
  <c r="R12" i="5"/>
  <c r="P12" i="5"/>
  <c r="R11" i="5"/>
  <c r="P11" i="5"/>
  <c r="R10" i="5"/>
  <c r="P10" i="5"/>
  <c r="R9" i="5"/>
  <c r="P9" i="5"/>
  <c r="R8" i="5"/>
  <c r="P8" i="5"/>
  <c r="R7" i="5"/>
  <c r="P7" i="5"/>
  <c r="N6" i="5"/>
  <c r="P6" i="5" s="1"/>
  <c r="L6" i="5"/>
  <c r="J6" i="5"/>
  <c r="H6" i="5"/>
  <c r="H82" i="4"/>
  <c r="G82" i="4"/>
  <c r="H81" i="4"/>
  <c r="G81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F71" i="4"/>
  <c r="G71" i="4" s="1"/>
  <c r="E71" i="4"/>
  <c r="D71" i="4"/>
  <c r="C71" i="4"/>
  <c r="H70" i="4"/>
  <c r="G70" i="4"/>
  <c r="F69" i="4"/>
  <c r="G69" i="4" s="1"/>
  <c r="E69" i="4"/>
  <c r="D69" i="4"/>
  <c r="C69" i="4"/>
  <c r="H68" i="4"/>
  <c r="G68" i="4"/>
  <c r="H67" i="4"/>
  <c r="G67" i="4"/>
  <c r="H66" i="4"/>
  <c r="G66" i="4"/>
  <c r="H65" i="4"/>
  <c r="G65" i="4"/>
  <c r="F64" i="4"/>
  <c r="G64" i="4" s="1"/>
  <c r="E64" i="4"/>
  <c r="D64" i="4"/>
  <c r="C64" i="4"/>
  <c r="H63" i="4"/>
  <c r="G63" i="4"/>
  <c r="F62" i="4"/>
  <c r="G62" i="4" s="1"/>
  <c r="E62" i="4"/>
  <c r="E79" i="4" s="1"/>
  <c r="D62" i="4"/>
  <c r="D79" i="4" s="1"/>
  <c r="C62" i="4"/>
  <c r="C79" i="4" s="1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F50" i="4"/>
  <c r="G50" i="4" s="1"/>
  <c r="E50" i="4"/>
  <c r="D50" i="4"/>
  <c r="C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F42" i="4"/>
  <c r="G42" i="4" s="1"/>
  <c r="E42" i="4"/>
  <c r="E60" i="4" s="1"/>
  <c r="D42" i="4"/>
  <c r="D60" i="4" s="1"/>
  <c r="C42" i="4"/>
  <c r="C60" i="4" s="1"/>
  <c r="H39" i="4"/>
  <c r="G39" i="4"/>
  <c r="H38" i="4"/>
  <c r="G38" i="4"/>
  <c r="H37" i="4"/>
  <c r="G37" i="4"/>
  <c r="H36" i="4"/>
  <c r="G36" i="4"/>
  <c r="H35" i="4"/>
  <c r="G35" i="4"/>
  <c r="F34" i="4"/>
  <c r="G34" i="4" s="1"/>
  <c r="E34" i="4"/>
  <c r="D34" i="4"/>
  <c r="C34" i="4"/>
  <c r="H33" i="4"/>
  <c r="G33" i="4"/>
  <c r="H32" i="4"/>
  <c r="G32" i="4"/>
  <c r="H31" i="4"/>
  <c r="G31" i="4"/>
  <c r="H30" i="4"/>
  <c r="G30" i="4"/>
  <c r="H29" i="4"/>
  <c r="G29" i="4"/>
  <c r="F28" i="4"/>
  <c r="G28" i="4" s="1"/>
  <c r="E28" i="4"/>
  <c r="D28" i="4"/>
  <c r="C28" i="4"/>
  <c r="H27" i="4"/>
  <c r="G27" i="4"/>
  <c r="H26" i="4"/>
  <c r="G26" i="4"/>
  <c r="H25" i="4"/>
  <c r="G25" i="4"/>
  <c r="F24" i="4"/>
  <c r="G24" i="4" s="1"/>
  <c r="E24" i="4"/>
  <c r="D24" i="4"/>
  <c r="C24" i="4"/>
  <c r="H23" i="4"/>
  <c r="G23" i="4"/>
  <c r="H22" i="4"/>
  <c r="G22" i="4"/>
  <c r="H21" i="4"/>
  <c r="G21" i="4"/>
  <c r="F20" i="4"/>
  <c r="G20" i="4" s="1"/>
  <c r="E20" i="4"/>
  <c r="D20" i="4"/>
  <c r="C20" i="4"/>
  <c r="H19" i="4"/>
  <c r="G19" i="4"/>
  <c r="H18" i="4"/>
  <c r="G18" i="4"/>
  <c r="H17" i="4"/>
  <c r="G17" i="4"/>
  <c r="H16" i="4"/>
  <c r="G16" i="4"/>
  <c r="F15" i="4"/>
  <c r="G15" i="4" s="1"/>
  <c r="E15" i="4"/>
  <c r="D15" i="4"/>
  <c r="C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F7" i="4"/>
  <c r="G7" i="4" s="1"/>
  <c r="E7" i="4"/>
  <c r="E40" i="4" s="1"/>
  <c r="E80" i="4" s="1"/>
  <c r="E83" i="4" s="1"/>
  <c r="D7" i="4"/>
  <c r="D40" i="4" s="1"/>
  <c r="D80" i="4" s="1"/>
  <c r="D83" i="4" s="1"/>
  <c r="C7" i="4"/>
  <c r="C40" i="4" s="1"/>
  <c r="C80" i="4" s="1"/>
  <c r="C83" i="4" s="1"/>
  <c r="H45" i="3"/>
  <c r="G45" i="3"/>
  <c r="H44" i="3"/>
  <c r="G44" i="3"/>
  <c r="F43" i="3"/>
  <c r="G43" i="3" s="1"/>
  <c r="E43" i="3"/>
  <c r="D43" i="3"/>
  <c r="C43" i="3"/>
  <c r="H42" i="3"/>
  <c r="G42" i="3"/>
  <c r="H41" i="3"/>
  <c r="G41" i="3"/>
  <c r="H40" i="3"/>
  <c r="G40" i="3"/>
  <c r="H39" i="3"/>
  <c r="G39" i="3"/>
  <c r="F38" i="3"/>
  <c r="G38" i="3" s="1"/>
  <c r="E38" i="3"/>
  <c r="D38" i="3"/>
  <c r="C38" i="3"/>
  <c r="H37" i="3"/>
  <c r="G37" i="3"/>
  <c r="H36" i="3"/>
  <c r="G36" i="3"/>
  <c r="H35" i="3"/>
  <c r="G35" i="3"/>
  <c r="H34" i="3"/>
  <c r="G34" i="3"/>
  <c r="F33" i="3"/>
  <c r="G33" i="3" s="1"/>
  <c r="E33" i="3"/>
  <c r="D33" i="3"/>
  <c r="C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F23" i="3"/>
  <c r="G23" i="3" s="1"/>
  <c r="E23" i="3"/>
  <c r="E46" i="3" s="1"/>
  <c r="D23" i="3"/>
  <c r="D46" i="3" s="1"/>
  <c r="C23" i="3"/>
  <c r="C46" i="3" s="1"/>
  <c r="C45" i="1" s="1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F11" i="3"/>
  <c r="G11" i="3" s="1"/>
  <c r="E11" i="3"/>
  <c r="D11" i="3"/>
  <c r="C11" i="3"/>
  <c r="F10" i="3"/>
  <c r="G10" i="3" s="1"/>
  <c r="E10" i="3"/>
  <c r="D10" i="3"/>
  <c r="C10" i="3"/>
  <c r="H9" i="3"/>
  <c r="G9" i="3"/>
  <c r="H8" i="3"/>
  <c r="G8" i="3"/>
  <c r="F121" i="2"/>
  <c r="H121" i="2" s="1"/>
  <c r="E121" i="2"/>
  <c r="G121" i="2" s="1"/>
  <c r="D121" i="2"/>
  <c r="C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F111" i="2"/>
  <c r="E111" i="2"/>
  <c r="G111" i="2" s="1"/>
  <c r="D111" i="2"/>
  <c r="C111" i="2"/>
  <c r="F110" i="2"/>
  <c r="H110" i="2" s="1"/>
  <c r="E110" i="2"/>
  <c r="G110" i="2" s="1"/>
  <c r="D110" i="2"/>
  <c r="C110" i="2"/>
  <c r="F109" i="2"/>
  <c r="E109" i="2"/>
  <c r="G109" i="2" s="1"/>
  <c r="D109" i="2"/>
  <c r="C109" i="2"/>
  <c r="F108" i="2"/>
  <c r="H108" i="2" s="1"/>
  <c r="E108" i="2"/>
  <c r="G108" i="2" s="1"/>
  <c r="D108" i="2"/>
  <c r="C108" i="2"/>
  <c r="G107" i="2"/>
  <c r="F107" i="2"/>
  <c r="H107" i="2" s="1"/>
  <c r="H104" i="2"/>
  <c r="G104" i="2"/>
  <c r="H101" i="2"/>
  <c r="G101" i="2"/>
  <c r="H100" i="2"/>
  <c r="G100" i="2"/>
  <c r="H98" i="2"/>
  <c r="G98" i="2"/>
  <c r="H97" i="2"/>
  <c r="G97" i="2"/>
  <c r="H96" i="2"/>
  <c r="G96" i="2"/>
  <c r="H95" i="2"/>
  <c r="G95" i="2"/>
  <c r="H93" i="2"/>
  <c r="G93" i="2"/>
  <c r="H92" i="2"/>
  <c r="G92" i="2"/>
  <c r="H91" i="2"/>
  <c r="F91" i="2"/>
  <c r="G91" i="2" s="1"/>
  <c r="E91" i="2"/>
  <c r="D91" i="2"/>
  <c r="C91" i="2"/>
  <c r="H90" i="2"/>
  <c r="G90" i="2"/>
  <c r="H89" i="2"/>
  <c r="G89" i="2"/>
  <c r="F88" i="2"/>
  <c r="G88" i="2" s="1"/>
  <c r="E88" i="2"/>
  <c r="D88" i="2"/>
  <c r="C88" i="2"/>
  <c r="H87" i="2"/>
  <c r="G87" i="2"/>
  <c r="H86" i="2"/>
  <c r="G86" i="2"/>
  <c r="H85" i="2"/>
  <c r="G85" i="2"/>
  <c r="H84" i="2"/>
  <c r="G84" i="2"/>
  <c r="H82" i="2"/>
  <c r="G82" i="2"/>
  <c r="H81" i="2"/>
  <c r="G81" i="2"/>
  <c r="H80" i="2"/>
  <c r="G80" i="2"/>
  <c r="H79" i="2"/>
  <c r="G79" i="2"/>
  <c r="H78" i="2"/>
  <c r="G78" i="2"/>
  <c r="H77" i="2"/>
  <c r="G77" i="2"/>
  <c r="G76" i="2"/>
  <c r="F76" i="2"/>
  <c r="H76" i="2" s="1"/>
  <c r="D76" i="2"/>
  <c r="C76" i="2"/>
  <c r="H75" i="2"/>
  <c r="G75" i="2"/>
  <c r="H74" i="2"/>
  <c r="G74" i="2"/>
  <c r="H73" i="2"/>
  <c r="G73" i="2"/>
  <c r="F72" i="2"/>
  <c r="G72" i="2" s="1"/>
  <c r="E72" i="2"/>
  <c r="E102" i="2" s="1"/>
  <c r="D72" i="2"/>
  <c r="D102" i="2" s="1"/>
  <c r="C72" i="2"/>
  <c r="C102" i="2" s="1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F64" i="2"/>
  <c r="G64" i="2" s="1"/>
  <c r="E64" i="2"/>
  <c r="D64" i="2"/>
  <c r="C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F41" i="2"/>
  <c r="G41" i="2" s="1"/>
  <c r="E41" i="2"/>
  <c r="D41" i="2"/>
  <c r="C41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F30" i="2"/>
  <c r="F103" i="2" s="1"/>
  <c r="E30" i="2"/>
  <c r="E103" i="2" s="1"/>
  <c r="D30" i="2"/>
  <c r="D103" i="2" s="1"/>
  <c r="C30" i="2"/>
  <c r="C103" i="2" s="1"/>
  <c r="H29" i="2"/>
  <c r="G29" i="2"/>
  <c r="F21" i="2"/>
  <c r="L21" i="2" s="1"/>
  <c r="C21" i="2"/>
  <c r="I21" i="2" s="1"/>
  <c r="N20" i="2"/>
  <c r="M20" i="2"/>
  <c r="L20" i="2"/>
  <c r="K20" i="2"/>
  <c r="J20" i="2"/>
  <c r="I20" i="2"/>
  <c r="N19" i="2"/>
  <c r="M19" i="2"/>
  <c r="L19" i="2"/>
  <c r="K19" i="2"/>
  <c r="J19" i="2"/>
  <c r="I19" i="2"/>
  <c r="N18" i="2"/>
  <c r="M18" i="2"/>
  <c r="L18" i="2"/>
  <c r="K18" i="2"/>
  <c r="J18" i="2"/>
  <c r="I18" i="2"/>
  <c r="N17" i="2"/>
  <c r="M17" i="2"/>
  <c r="L17" i="2"/>
  <c r="K17" i="2"/>
  <c r="J17" i="2"/>
  <c r="I17" i="2"/>
  <c r="N16" i="2"/>
  <c r="M16" i="2"/>
  <c r="L16" i="2"/>
  <c r="K16" i="2"/>
  <c r="J16" i="2"/>
  <c r="I16" i="2"/>
  <c r="N15" i="2"/>
  <c r="M15" i="2"/>
  <c r="L15" i="2"/>
  <c r="K15" i="2"/>
  <c r="J15" i="2"/>
  <c r="I15" i="2"/>
  <c r="G105" i="1"/>
  <c r="H104" i="1"/>
  <c r="G104" i="1"/>
  <c r="H103" i="1"/>
  <c r="G103" i="1"/>
  <c r="H102" i="1"/>
  <c r="G102" i="1"/>
  <c r="H101" i="1"/>
  <c r="G101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G91" i="1"/>
  <c r="H90" i="1"/>
  <c r="G90" i="1"/>
  <c r="H89" i="1"/>
  <c r="G89" i="1"/>
  <c r="H88" i="1"/>
  <c r="G88" i="1"/>
  <c r="H87" i="1"/>
  <c r="G87" i="1"/>
  <c r="H86" i="1"/>
  <c r="G86" i="1"/>
  <c r="F85" i="1"/>
  <c r="H85" i="1" s="1"/>
  <c r="E85" i="1"/>
  <c r="D85" i="1"/>
  <c r="C85" i="1"/>
  <c r="F83" i="1"/>
  <c r="H83" i="1" s="1"/>
  <c r="H82" i="1"/>
  <c r="G82" i="1"/>
  <c r="F81" i="1"/>
  <c r="H81" i="1" s="1"/>
  <c r="E81" i="1"/>
  <c r="G81" i="1" s="1"/>
  <c r="D81" i="1"/>
  <c r="C81" i="1"/>
  <c r="F80" i="1"/>
  <c r="H80" i="1" s="1"/>
  <c r="E80" i="1"/>
  <c r="G80" i="1" s="1"/>
  <c r="D80" i="1"/>
  <c r="C80" i="1"/>
  <c r="F79" i="1"/>
  <c r="H79" i="1" s="1"/>
  <c r="E79" i="1"/>
  <c r="G79" i="1" s="1"/>
  <c r="D79" i="1"/>
  <c r="C79" i="1"/>
  <c r="H78" i="1"/>
  <c r="G78" i="1"/>
  <c r="F77" i="1"/>
  <c r="H77" i="1" s="1"/>
  <c r="E77" i="1"/>
  <c r="G77" i="1" s="1"/>
  <c r="D77" i="1"/>
  <c r="C77" i="1"/>
  <c r="F76" i="1"/>
  <c r="G76" i="1" s="1"/>
  <c r="E76" i="1"/>
  <c r="D76" i="1"/>
  <c r="C76" i="1"/>
  <c r="F75" i="1"/>
  <c r="G75" i="1" s="1"/>
  <c r="E75" i="1"/>
  <c r="D75" i="1"/>
  <c r="C75" i="1"/>
  <c r="F74" i="1"/>
  <c r="G74" i="1" s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E57" i="1"/>
  <c r="H57" i="1" s="1"/>
  <c r="D57" i="1"/>
  <c r="G57" i="1" s="1"/>
  <c r="C57" i="1"/>
  <c r="H56" i="1"/>
  <c r="G56" i="1"/>
  <c r="F54" i="1"/>
  <c r="E54" i="1"/>
  <c r="D54" i="1"/>
  <c r="C54" i="1"/>
  <c r="F53" i="1"/>
  <c r="E53" i="1"/>
  <c r="D53" i="1"/>
  <c r="C53" i="1"/>
  <c r="F47" i="1"/>
  <c r="G47" i="1" s="1"/>
  <c r="E47" i="1"/>
  <c r="D47" i="1"/>
  <c r="C47" i="1"/>
  <c r="E45" i="1"/>
  <c r="D45" i="1"/>
  <c r="F44" i="1"/>
  <c r="G44" i="1" s="1"/>
  <c r="D44" i="1"/>
  <c r="C44" i="1"/>
  <c r="F43" i="1"/>
  <c r="H43" i="1" s="1"/>
  <c r="E43" i="1"/>
  <c r="G43" i="1" s="1"/>
  <c r="D43" i="1"/>
  <c r="C43" i="1"/>
  <c r="F42" i="1"/>
  <c r="H42" i="1" s="1"/>
  <c r="E42" i="1"/>
  <c r="D42" i="1"/>
  <c r="C42" i="1"/>
  <c r="F41" i="1"/>
  <c r="H41" i="1" s="1"/>
  <c r="E41" i="1"/>
  <c r="D41" i="1"/>
  <c r="C41" i="1"/>
  <c r="F40" i="1"/>
  <c r="H40" i="1" s="1"/>
  <c r="E40" i="1"/>
  <c r="D40" i="1"/>
  <c r="C40" i="1"/>
  <c r="F37" i="1"/>
  <c r="H37" i="1" s="1"/>
  <c r="E37" i="1"/>
  <c r="E52" i="1" s="1"/>
  <c r="D37" i="1"/>
  <c r="D52" i="1" s="1"/>
  <c r="C37" i="1"/>
  <c r="C52" i="1" s="1"/>
  <c r="F35" i="1"/>
  <c r="H35" i="1" s="1"/>
  <c r="E35" i="1"/>
  <c r="D35" i="1"/>
  <c r="C35" i="1"/>
  <c r="F34" i="1"/>
  <c r="F36" i="1" s="1"/>
  <c r="E34" i="1"/>
  <c r="E36" i="1" s="1"/>
  <c r="D34" i="1"/>
  <c r="D36" i="1" s="1"/>
  <c r="C34" i="1"/>
  <c r="C36" i="1" s="1"/>
  <c r="H100" i="1" l="1"/>
  <c r="G103" i="2"/>
  <c r="H103" i="2"/>
  <c r="H36" i="1"/>
  <c r="G36" i="1"/>
  <c r="G34" i="1"/>
  <c r="G35" i="1"/>
  <c r="G37" i="1"/>
  <c r="G40" i="1"/>
  <c r="G41" i="1"/>
  <c r="G42" i="1"/>
  <c r="H44" i="1"/>
  <c r="H47" i="1"/>
  <c r="F52" i="1"/>
  <c r="H74" i="1"/>
  <c r="H75" i="1"/>
  <c r="H76" i="1"/>
  <c r="G83" i="1"/>
  <c r="G85" i="1"/>
  <c r="H91" i="1"/>
  <c r="G100" i="1"/>
  <c r="H30" i="2"/>
  <c r="D40" i="2"/>
  <c r="D83" i="2" s="1"/>
  <c r="F40" i="2"/>
  <c r="H41" i="2"/>
  <c r="H64" i="2"/>
  <c r="H72" i="2"/>
  <c r="F102" i="2"/>
  <c r="H109" i="2"/>
  <c r="H111" i="2"/>
  <c r="J17" i="6"/>
  <c r="Z17" i="6" s="1"/>
  <c r="N17" i="6"/>
  <c r="R17" i="6"/>
  <c r="V17" i="6"/>
  <c r="H34" i="1"/>
  <c r="G30" i="2"/>
  <c r="C40" i="2"/>
  <c r="C83" i="2" s="1"/>
  <c r="E40" i="2"/>
  <c r="E83" i="2" s="1"/>
  <c r="H88" i="2"/>
  <c r="H10" i="3"/>
  <c r="H11" i="3"/>
  <c r="F21" i="3"/>
  <c r="H23" i="3"/>
  <c r="H33" i="3"/>
  <c r="H38" i="3"/>
  <c r="H43" i="3"/>
  <c r="F46" i="3"/>
  <c r="H7" i="4"/>
  <c r="H15" i="4"/>
  <c r="H20" i="4"/>
  <c r="H24" i="4"/>
  <c r="H28" i="4"/>
  <c r="H34" i="4"/>
  <c r="F40" i="4"/>
  <c r="H42" i="4"/>
  <c r="H50" i="4"/>
  <c r="F60" i="4"/>
  <c r="H62" i="4"/>
  <c r="H64" i="4"/>
  <c r="H69" i="4"/>
  <c r="H71" i="4"/>
  <c r="F79" i="4"/>
  <c r="R6" i="5"/>
  <c r="AC10" i="6"/>
  <c r="AC11" i="6"/>
  <c r="AC12" i="6"/>
  <c r="AC13" i="6"/>
  <c r="AC14" i="6"/>
  <c r="AC15" i="6"/>
  <c r="M16" i="6"/>
  <c r="Q16" i="6"/>
  <c r="U16" i="6"/>
  <c r="Y16" i="6"/>
  <c r="AA16" i="6"/>
  <c r="AC16" i="6" s="1"/>
  <c r="G79" i="4" l="1"/>
  <c r="H79" i="4"/>
  <c r="G40" i="4"/>
  <c r="F80" i="4"/>
  <c r="H40" i="4"/>
  <c r="G60" i="4"/>
  <c r="H60" i="4"/>
  <c r="G46" i="3"/>
  <c r="H46" i="3"/>
  <c r="F45" i="1"/>
  <c r="W17" i="6"/>
  <c r="O17" i="6"/>
  <c r="C106" i="2"/>
  <c r="C94" i="2"/>
  <c r="C99" i="2" s="1"/>
  <c r="D106" i="2"/>
  <c r="D94" i="2"/>
  <c r="D99" i="2" s="1"/>
  <c r="S17" i="6"/>
  <c r="K17" i="6"/>
  <c r="E106" i="2"/>
  <c r="E94" i="2"/>
  <c r="E99" i="2" s="1"/>
  <c r="G102" i="2"/>
  <c r="H102" i="2"/>
  <c r="F83" i="2"/>
  <c r="G40" i="2"/>
  <c r="H40" i="2"/>
  <c r="E7" i="3" l="1"/>
  <c r="E38" i="1"/>
  <c r="AA17" i="6"/>
  <c r="D7" i="3"/>
  <c r="D21" i="3" s="1"/>
  <c r="D38" i="1"/>
  <c r="C7" i="3"/>
  <c r="C21" i="3" s="1"/>
  <c r="C38" i="1"/>
  <c r="G45" i="1"/>
  <c r="H45" i="1"/>
  <c r="G80" i="4"/>
  <c r="F83" i="4"/>
  <c r="H80" i="4"/>
  <c r="G83" i="2"/>
  <c r="F106" i="2"/>
  <c r="F94" i="2"/>
  <c r="H83" i="2"/>
  <c r="G106" i="2" l="1"/>
  <c r="H106" i="2"/>
  <c r="E51" i="1"/>
  <c r="E50" i="1"/>
  <c r="E49" i="1"/>
  <c r="G94" i="2"/>
  <c r="F99" i="2"/>
  <c r="H94" i="2"/>
  <c r="G83" i="4"/>
  <c r="H83" i="4"/>
  <c r="C51" i="1"/>
  <c r="C50" i="1"/>
  <c r="C49" i="1"/>
  <c r="D51" i="1"/>
  <c r="D50" i="1"/>
  <c r="D49" i="1"/>
  <c r="E21" i="3"/>
  <c r="G7" i="3"/>
  <c r="H7" i="3"/>
  <c r="G21" i="3" l="1"/>
  <c r="H21" i="3"/>
  <c r="G99" i="2"/>
  <c r="F38" i="1"/>
  <c r="H99" i="2"/>
  <c r="H38" i="1" l="1"/>
  <c r="F51" i="1"/>
  <c r="F50" i="1"/>
  <c r="F49" i="1"/>
  <c r="G38" i="1"/>
</calcChain>
</file>

<file path=xl/sharedStrings.xml><?xml version="1.0" encoding="utf-8"?>
<sst xmlns="http://schemas.openxmlformats.org/spreadsheetml/2006/main" count="909" uniqueCount="440">
  <si>
    <t>Додаток 3</t>
  </si>
  <si>
    <t xml:space="preserve">до Порядку складання, затвердження </t>
  </si>
  <si>
    <t xml:space="preserve">та контролю виконання фінансового плану </t>
  </si>
  <si>
    <t>суб'єкта господарювання державного сектору економіки</t>
  </si>
  <si>
    <t>(пункт 11)</t>
  </si>
  <si>
    <t>Код</t>
  </si>
  <si>
    <t>Внесені зміни до затвердженного фінансового плану (дата)</t>
  </si>
  <si>
    <t xml:space="preserve">Підприємство  </t>
  </si>
  <si>
    <t xml:space="preserve">за ЄДРПОУ </t>
  </si>
  <si>
    <t xml:space="preserve">зміни  з </t>
  </si>
  <si>
    <t xml:space="preserve">Організаційно-правова форма </t>
  </si>
  <si>
    <t>Комунальне підприємство</t>
  </si>
  <si>
    <t>за КОПФГ</t>
  </si>
  <si>
    <r>
      <rPr>
        <sz val="14"/>
        <color theme="1"/>
        <rFont val="Times New Roman"/>
        <family val="1"/>
        <charset val="204"/>
      </rPr>
      <t xml:space="preserve">Суб'єкт управління </t>
    </r>
    <r>
      <rPr>
        <b/>
        <i/>
        <sz val="14"/>
        <color theme="1"/>
        <rFont val="Times New Roman"/>
        <family val="1"/>
        <charset val="204"/>
      </rPr>
      <t xml:space="preserve"> </t>
    </r>
  </si>
  <si>
    <t>за СПОДУ</t>
  </si>
  <si>
    <t xml:space="preserve">Вид економічної діяльності    </t>
  </si>
  <si>
    <t xml:space="preserve">за  КВЕД  </t>
  </si>
  <si>
    <t>61.90</t>
  </si>
  <si>
    <t xml:space="preserve">Галузь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</si>
  <si>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</si>
  <si>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</si>
  <si>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</si>
  <si>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</si>
  <si>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>майдан Свободи, 5, Держпром, 6 під'їзд, 4 поверх, оф. 33-35, м. Харків, Харківська область 61022</t>
  </si>
  <si>
    <t xml:space="preserve">Телефон </t>
  </si>
  <si>
    <t>Стандарти звітності П(с)БОУ</t>
  </si>
  <si>
    <t>+</t>
  </si>
  <si>
    <t xml:space="preserve">Прізвище та власне ім'я керівника  </t>
  </si>
  <si>
    <t>Бацко Сергій</t>
  </si>
  <si>
    <t>Стандарти звітності МСФЗ</t>
  </si>
  <si>
    <t>ЗВІТ</t>
  </si>
  <si>
    <t xml:space="preserve">про виконання фінансового плану </t>
  </si>
  <si>
    <t>Основні фінансові показники</t>
  </si>
  <si>
    <t>Найменування показника</t>
  </si>
  <si>
    <t xml:space="preserve">Код рядка </t>
  </si>
  <si>
    <t>Факт наростаючим підсумком з початку року</t>
  </si>
  <si>
    <t>Звітний період (рік)</t>
  </si>
  <si>
    <t>минулий рік</t>
  </si>
  <si>
    <t>поточний рік</t>
  </si>
  <si>
    <t xml:space="preserve">план </t>
  </si>
  <si>
    <t>факт</t>
  </si>
  <si>
    <t>відхилення,  +/–</t>
  </si>
  <si>
    <t>виконання, %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</si>
  <si>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</si>
  <si>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</si>
  <si>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</si>
  <si>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</si>
  <si>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</si>
  <si>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</si>
  <si>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</si>
  <si>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</si>
  <si>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</si>
  <si>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</si>
  <si>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</si>
  <si>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</si>
  <si>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</si>
  <si>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ІІІ. Капітальні інвестиції</t>
  </si>
  <si>
    <t>Капітальні інвестиції, усього, у тому числі:</t>
  </si>
  <si>
    <t>ІV. Коефіцієнтний аналіз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</si>
  <si>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</si>
  <si>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x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</si>
  <si>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</si>
  <si>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</si>
  <si>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EBITDA
(EBITDA, рядок 1310 / чистий дохід від реалізації продукції (товарів, робіт, послуг), рядок 1000) х 100, %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</si>
  <si>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</si>
  <si>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зносу основних засобів 
(сума зносу, рядок 6003 / первісна вартість основних засобів, рядок 6002)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</si>
  <si>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</si>
  <si>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</si>
  <si>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</si>
  <si>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</si>
  <si>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</si>
  <si>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</si>
  <si>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</si>
  <si>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</si>
  <si>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гроші та їх еквіваленти</t>
  </si>
  <si>
    <t>Усього активи</t>
  </si>
  <si>
    <t>Довгострокові зобов'язання і забезпечення</t>
  </si>
  <si>
    <t>Поточні зобов'язання і забезпечення, у тому числі: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</si>
  <si>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</si>
  <si>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</si>
  <si>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</si>
  <si>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</si>
  <si>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</si>
  <si>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</si>
  <si>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</si>
  <si>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</si>
  <si>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</si>
  <si>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</si>
  <si>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</si>
  <si>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</si>
  <si>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</si>
  <si>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</si>
  <si>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</si>
  <si>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</si>
  <si>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</si>
  <si>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7030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</si>
  <si>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</si>
  <si>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</si>
  <si>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</si>
  <si>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</si>
  <si>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</si>
  <si>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t>Середня кількість працівників (штатних працівників, зовнішніх сумісників та працівників, які працюють за цивільно-правовими договорами), у тому числі:</t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</si>
  <si>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</si>
  <si>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</si>
  <si>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</si>
  <si>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</si>
  <si>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</si>
  <si>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</si>
  <si>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</si>
  <si>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</si>
  <si>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</si>
  <si>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</si>
  <si>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</si>
  <si>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</si>
  <si>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</si>
  <si>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</si>
  <si>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</si>
  <si>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</si>
  <si>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</si>
  <si>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</si>
  <si>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</si>
  <si>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</si>
  <si>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</si>
  <si>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</si>
  <si>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</si>
  <si>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</si>
  <si>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</si>
  <si>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</si>
  <si>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</si>
  <si>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</si>
  <si>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</si>
  <si>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</si>
  <si>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</si>
  <si>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</si>
  <si>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</si>
  <si>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</si>
  <si>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</si>
  <si>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r>
      <rPr>
        <b/>
        <sz val="14"/>
        <color theme="1"/>
        <rFont val="Times New Roman"/>
        <family val="1"/>
        <charset val="204"/>
      </rPr>
      <t>Керівник</t>
    </r>
    <r>
      <rPr>
        <sz val="14"/>
        <color theme="1"/>
        <rFont val="Times New Roman"/>
        <family val="1"/>
        <charset val="204"/>
      </rPr>
      <t xml:space="preserve">   Д</t>
    </r>
    <r>
      <rPr>
        <u/>
        <sz val="14"/>
        <color theme="1"/>
        <rFont val="Times New Roman"/>
        <family val="1"/>
        <charset val="204"/>
      </rPr>
      <t>иректор</t>
    </r>
  </si>
  <si>
    <t>_____________________________</t>
  </si>
  <si>
    <t xml:space="preserve"> Сергій Бацко</t>
  </si>
  <si>
    <t xml:space="preserve">                                                 (посада)</t>
  </si>
  <si>
    <t>(підпис)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</si>
  <si>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</si>
  <si>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</si>
  <si>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</si>
  <si>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</si>
  <si>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</si>
  <si>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КП ХОР ХОКС</t>
  </si>
  <si>
    <t>Інша діяльність у сфері електрозв'язку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</si>
  <si>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</si>
  <si>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</si>
  <si>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План</t>
  </si>
  <si>
    <t>Факт</t>
  </si>
  <si>
    <t>Відхилення, 
 +/–</t>
  </si>
  <si>
    <t>Виконання, 
%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</si>
  <si>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</si>
  <si>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</si>
  <si>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</si>
  <si>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</si>
  <si>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</si>
  <si>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</si>
  <si>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Діяльність у сфері телекомунікаційних послуг</t>
  </si>
  <si>
    <t>Діяльність у сфері супутникового зв'язку</t>
  </si>
  <si>
    <t>Діяльність у сфері адміністрування локальних мереж та баз даних</t>
  </si>
  <si>
    <t>Оброблення даних, розміщення інформації на веб-вузлах</t>
  </si>
  <si>
    <t>Надання доступу та адміністрування телемедічної платформи</t>
  </si>
  <si>
    <t>Інші</t>
  </si>
  <si>
    <t>3. Формування фінансових результатів</t>
  </si>
  <si>
    <t xml:space="preserve">Код
 рядка </t>
  </si>
  <si>
    <t>Факт наростаючим підсумком
з початку року</t>
  </si>
  <si>
    <t>Звітний період
 (рік)</t>
  </si>
  <si>
    <t>минулий
рік</t>
  </si>
  <si>
    <t>поточний
 рік</t>
  </si>
  <si>
    <t>виконання,
 %</t>
  </si>
  <si>
    <t xml:space="preserve">пояснення та обґрунтування відхилення від запланованого рівня доходів/витрат                               </t>
  </si>
  <si>
    <t>Доходи і витрати (деталізація)</t>
  </si>
  <si>
    <t>Витрати на сировину та основні матеріали</t>
  </si>
  <si>
    <t xml:space="preserve">Витрати на паливо </t>
  </si>
  <si>
    <t>(    )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</si>
  <si>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</si>
  <si>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</si>
  <si>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</si>
  <si>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</si>
  <si>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</si>
  <si>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</si>
  <si>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</si>
  <si>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</si>
  <si>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</si>
  <si>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-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</si>
  <si>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</si>
  <si>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</si>
  <si>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</si>
  <si>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</si>
  <si>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</si>
  <si>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</si>
  <si>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</si>
  <si>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</si>
  <si>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</si>
  <si>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</si>
  <si>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</si>
  <si>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</si>
  <si>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</si>
  <si>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</si>
  <si>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</si>
  <si>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</si>
  <si>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</si>
  <si>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</si>
  <si>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</si>
  <si>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</si>
  <si>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(охорону офіса, послуги банку)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</si>
  <si>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</si>
  <si>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</si>
  <si>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</si>
  <si>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</si>
  <si>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</si>
  <si>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</si>
  <si>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</si>
  <si>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</si>
  <si>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</si>
  <si>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витрати, усього, у тому числі:</t>
  </si>
  <si>
    <t>нетипові операційні витрати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</si>
  <si>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</si>
  <si>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</si>
  <si>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</si>
  <si>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витрати(ЄСВ на допом.з вагітності та пологів, лікарняні)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</si>
  <si>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</si>
  <si>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</si>
  <si>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</si>
  <si>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</si>
  <si>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</si>
  <si>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</si>
  <si>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</si>
  <si>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</si>
  <si>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</si>
  <si>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</si>
  <si>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</si>
  <si>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</si>
  <si>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</si>
  <si>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</si>
  <si>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</si>
  <si>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</si>
  <si>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</si>
  <si>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</si>
  <si>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</si>
  <si>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</si>
  <si>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t>Розрахунок показника EBITDA</t>
  </si>
  <si>
    <t>Фінансовий результат від операційної діяльності, рядок 1100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</si>
  <si>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</si>
  <si>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</si>
  <si>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</si>
  <si>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</si>
  <si>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</si>
  <si>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</si>
  <si>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</si>
  <si>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</si>
  <si>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</si>
  <si>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</si>
  <si>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</si>
  <si>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Усього</t>
  </si>
  <si>
    <r>
      <rPr>
        <b/>
        <sz val="14"/>
        <color theme="1"/>
        <rFont val="Times New Roman"/>
        <family val="1"/>
        <charset val="204"/>
      </rPr>
      <t xml:space="preserve">Керівник </t>
    </r>
    <r>
      <rPr>
        <sz val="14"/>
        <color theme="1"/>
        <rFont val="Times New Roman"/>
        <family val="1"/>
        <charset val="204"/>
      </rPr>
      <t>___Д</t>
    </r>
    <r>
      <rPr>
        <u/>
        <sz val="14"/>
        <color theme="1"/>
        <rFont val="Times New Roman"/>
        <family val="1"/>
        <charset val="204"/>
      </rPr>
      <t>иректор</t>
    </r>
  </si>
  <si>
    <t>__________________________</t>
  </si>
  <si>
    <t>Сергій Бацко</t>
  </si>
  <si>
    <t xml:space="preserve">                                         (посада)</t>
  </si>
  <si>
    <t xml:space="preserve">                   (підпис)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</si>
  <si>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</si>
  <si>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</si>
  <si>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</si>
  <si>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Коригування, зміна облікової політики (розшифрувати)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</si>
  <si>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</si>
  <si>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</si>
  <si>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</si>
  <si>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</si>
  <si>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</si>
  <si>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</si>
  <si>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</si>
  <si>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</si>
  <si>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</si>
  <si>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</si>
  <si>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</si>
  <si>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</si>
  <si>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</si>
  <si>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</si>
  <si>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</si>
  <si>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</si>
  <si>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</si>
  <si>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</si>
  <si>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</si>
  <si>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</si>
  <si>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</si>
  <si>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</si>
  <si>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</si>
  <si>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</si>
  <si>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 та збори (відрахування частини чистого прибутку)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</si>
  <si>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</si>
  <si>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</si>
  <si>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</si>
  <si>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</si>
  <si>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</si>
  <si>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</si>
  <si>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</si>
  <si>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r>
      <rPr>
        <b/>
        <sz val="14"/>
        <color theme="1"/>
        <rFont val="Times New Roman"/>
        <family val="1"/>
        <charset val="204"/>
      </rPr>
      <t>Керівник</t>
    </r>
    <r>
      <rPr>
        <sz val="14"/>
        <color theme="1"/>
        <rFont val="Times New Roman"/>
        <family val="1"/>
        <charset val="204"/>
      </rPr>
      <t xml:space="preserve">   _</t>
    </r>
    <r>
      <rPr>
        <u/>
        <sz val="14"/>
        <color theme="1"/>
        <rFont val="Times New Roman"/>
        <family val="1"/>
        <charset val="204"/>
      </rPr>
      <t>_Директор</t>
    </r>
  </si>
  <si>
    <t xml:space="preserve">                                           (посада)</t>
  </si>
  <si>
    <t xml:space="preserve">                  (підпис)</t>
  </si>
  <si>
    <t>ІІІ. Рух грошових коштів (за прямим методом)</t>
  </si>
  <si>
    <t>Код рядка</t>
  </si>
  <si>
    <t>Факт наростаючим підсумком 
з початку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</si>
  <si>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</si>
  <si>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</si>
  <si>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</si>
  <si>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</si>
  <si>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</si>
  <si>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</si>
  <si>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</si>
  <si>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</si>
  <si>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</si>
  <si>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</si>
  <si>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</si>
  <si>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</si>
  <si>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</si>
  <si>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</si>
  <si>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</si>
  <si>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</si>
  <si>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</si>
  <si>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</si>
  <si>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</si>
  <si>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</si>
  <si>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</si>
  <si>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</si>
  <si>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</si>
  <si>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</si>
  <si>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</si>
  <si>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</si>
  <si>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</si>
  <si>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</si>
  <si>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</si>
  <si>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</si>
  <si>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</si>
  <si>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</si>
  <si>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 xml:space="preserve">Інші надходження (розшифрувати) 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</si>
  <si>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</si>
  <si>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</si>
  <si>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</si>
  <si>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</si>
  <si>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(структурована кабельна мережа) </t>
  </si>
  <si>
    <t xml:space="preserve">капітальне будівництво (розшифрувати) 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</si>
  <si>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</si>
  <si>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</si>
  <si>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</si>
  <si>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</si>
  <si>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</si>
  <si>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</si>
  <si>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</si>
  <si>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</si>
  <si>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</si>
  <si>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</si>
  <si>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</si>
  <si>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</si>
  <si>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</si>
  <si>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</si>
  <si>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</si>
  <si>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</si>
  <si>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</si>
  <si>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</si>
  <si>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r>
      <rPr>
        <b/>
        <sz val="14"/>
        <color theme="1"/>
        <rFont val="Times New Roman"/>
        <family val="1"/>
        <charset val="204"/>
      </rPr>
      <t>Керівник</t>
    </r>
    <r>
      <rPr>
        <b/>
        <u/>
        <sz val="14"/>
        <color theme="1"/>
        <rFont val="Times New Roman"/>
        <family val="1"/>
        <charset val="204"/>
      </rPr>
      <t xml:space="preserve"> </t>
    </r>
    <r>
      <rPr>
        <u/>
        <sz val="14"/>
        <color theme="1"/>
        <rFont val="Times New Roman"/>
        <family val="1"/>
        <charset val="204"/>
      </rPr>
      <t xml:space="preserve"> Директор</t>
    </r>
  </si>
  <si>
    <t xml:space="preserve">                                                   (посада)</t>
  </si>
  <si>
    <t xml:space="preserve">IV. Капітальні інвестиції 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</si>
  <si>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</si>
  <si>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</si>
  <si>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</si>
  <si>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</si>
  <si>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</si>
  <si>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</si>
  <si>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</si>
  <si>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r>
      <rPr>
        <b/>
        <sz val="14"/>
        <color theme="1"/>
        <rFont val="Times New Roman"/>
        <family val="1"/>
        <charset val="204"/>
      </rPr>
      <t>Керівник</t>
    </r>
    <r>
      <rPr>
        <b/>
        <u/>
        <sz val="14"/>
        <color theme="1"/>
        <rFont val="Times New Roman"/>
        <family val="1"/>
        <charset val="204"/>
      </rPr>
      <t xml:space="preserve"> </t>
    </r>
    <r>
      <rPr>
        <u/>
        <sz val="14"/>
        <color theme="1"/>
        <rFont val="Times New Roman"/>
        <family val="1"/>
        <charset val="204"/>
      </rPr>
      <t>_Директор</t>
    </r>
  </si>
  <si>
    <t xml:space="preserve">                                     (посада)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</si>
  <si>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</si>
  <si>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</si>
  <si>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</si>
  <si>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</si>
  <si>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Отримано залучених коштів за звітний період</t>
  </si>
  <si>
    <t>Повернено залучених коштів за звітний період</t>
  </si>
  <si>
    <t>Заборгованість за кредитами на кінець ______ року</t>
  </si>
  <si>
    <t>у тому числі:</t>
  </si>
  <si>
    <t>план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</si>
  <si>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</si>
  <si>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</si>
  <si>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</si>
  <si>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</si>
  <si>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</si>
  <si>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</si>
  <si>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</si>
  <si>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</si>
  <si>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</si>
  <si>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r>
      <rPr>
        <b/>
        <sz val="14"/>
        <color theme="1"/>
        <rFont val="Times New Roman"/>
        <family val="1"/>
        <charset val="204"/>
      </rPr>
      <t xml:space="preserve">Керівник </t>
    </r>
    <r>
      <rPr>
        <u/>
        <sz val="14"/>
        <color theme="1"/>
        <rFont val="Times New Roman"/>
        <family val="1"/>
        <charset val="204"/>
      </rPr>
      <t>_Директор</t>
    </r>
  </si>
  <si>
    <t>VІ. Джерела капітальних інвестицій</t>
  </si>
  <si>
    <t>тис. грн (без ПДВ)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</si>
  <si>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</si>
  <si>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</si>
  <si>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</si>
  <si>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</si>
  <si>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</si>
  <si>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</si>
  <si>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 xml:space="preserve">капітальне будівництво </t>
  </si>
  <si>
    <t>придбання інших необоротних матеріальних активів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</si>
  <si>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</si>
  <si>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</si>
  <si>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</si>
  <si>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і закінчення будівництва</t>
  </si>
  <si>
    <t>Загальна кошторисна вартість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</si>
  <si>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</si>
  <si>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</si>
  <si>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Інформація щодо проектно-кошторисної документації (стан розроблення, затвердження, у разі затвердження зазначити 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</si>
  <si>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</si>
  <si>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</si>
  <si>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</si>
  <si>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</si>
  <si>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</si>
  <si>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</si>
  <si>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</si>
  <si>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Керівник  Директор</t>
  </si>
  <si>
    <t>__________________________________________________</t>
  </si>
  <si>
    <r>
      <rPr>
        <sz val="14"/>
        <color theme="1"/>
        <rFont val="Times New Roman"/>
        <family val="1"/>
        <charset val="204"/>
      </rPr>
      <t>_____</t>
    </r>
    <r>
      <rPr>
        <u/>
        <sz val="14"/>
        <color theme="1"/>
        <rFont val="Times New Roman"/>
        <family val="1"/>
        <charset val="204"/>
      </rPr>
      <t>Сергій Бацко_____</t>
    </r>
    <r>
      <rPr>
        <sz val="14"/>
        <color theme="1"/>
        <rFont val="Times New Roman"/>
        <family val="1"/>
        <charset val="204"/>
      </rPr>
      <t>________________</t>
    </r>
  </si>
  <si>
    <t>(посада)</t>
  </si>
  <si>
    <t>Цифрова трансформація регіону</t>
  </si>
  <si>
    <t>за 2023 рік</t>
  </si>
  <si>
    <t>(квартал, рік)</t>
  </si>
  <si>
    <t>КОМУНАЛЬНЕ ПІДПРИЄМСТВО ХАРКІВСЬКОЇ ОБЛАСНОЇ РАДИ "ХАРКІВСЬКІ ОБЛАСНІ КОМУНІКАЦІЙНІ СИСТЕМИ"</t>
  </si>
  <si>
    <t>інші податки та збори (військовий збір)</t>
  </si>
  <si>
    <t>інші платежі (військовий збір)</t>
  </si>
  <si>
    <t xml:space="preserve">модернізація, модифікація (добудова, дообладнання, реконструкція) </t>
  </si>
  <si>
    <t>розшифрування в пояснювальній записці</t>
  </si>
  <si>
    <t>інші операційні доходи (розшифрувати)</t>
  </si>
  <si>
    <t>Інші витрати (розшифрувати)</t>
  </si>
  <si>
    <t>інші необоротні активи (тестер Pro`sKit MT-7501, тестер кабельний UA-3095)</t>
  </si>
  <si>
    <t>придбання  нематеріальних активів (ПП "Google Workspace Business Standard", ПП "Cisco NU Webex Meetings-Meetingsseries")</t>
  </si>
  <si>
    <t>придбання (виготовлення) основних засобів (структурована кабельна мережа)</t>
  </si>
  <si>
    <t xml:space="preserve">придбання нематеріальних активів (ПП "Google Workspace Business Standard", ПП "Cisco NU Webex Meetings-Meetingsseries") </t>
  </si>
  <si>
    <t>Інші витрачання (відрядження, перерахування за виконавчим листом)</t>
  </si>
  <si>
    <t xml:space="preserve">Інші надходження (надходження відсотків за залишками коштів на поточних рахунках) </t>
  </si>
  <si>
    <t xml:space="preserve">інші надходження (допомога по тимчасовій непрацездатності)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</si>
</sst>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_);_(* \(#,##0\);_(* &quot;-&quot;_);_(@_)"/>
    <numFmt numFmtId="165" formatCode="_(* #,##0.0_);_(* \(#,##0.0\);_(* &quot;-&quot;_);_(@_)"/>
    <numFmt numFmtId="166" formatCode="#,##0.0"/>
    <numFmt numFmtId="167" formatCode="0.0"/>
    <numFmt numFmtId="168" formatCode="_(* #,##0_);_(* \(#,##0\);_(* &quot;-&quot;??_);_(@_)"/>
    <numFmt numFmtId="169" formatCode="_(* #,##0.0_);_(* \(#,##0.0\);_(* &quot;-&quot;??_);_(@_)"/>
  </numFmts>
  <fonts count="15">
    <font>
      <sz val="10"/>
      <color rgb="FF000000"/>
      <name val="Arimo"/>
      <scheme val="minor"/>
    </font>
    <font>
      <sz val="14"/>
      <color theme="1"/>
      <name val="Times New Roman"/>
      <family val="1"/>
      <charset val="204"/>
    </font>
    <font>
      <sz val="10"/>
      <color theme="1"/>
      <name val="Arimo"/>
    </font>
    <font>
      <u/>
      <sz val="14"/>
      <color theme="1"/>
      <name val="Times New Roman"/>
      <family val="1"/>
      <charset val="204"/>
    </font>
    <font>
      <sz val="10"/>
      <name val="Arimo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Arimo"/>
    </font>
    <font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name val="Times New Roman"/>
      <family val="1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Arimo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indexed="41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9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 wrapText="1"/>
    </xf>
    <xf numFmtId="164" fontId="5" fillId="3" borderId="24" xfId="0" applyNumberFormat="1" applyFont="1" applyFill="1" applyBorder="1" applyAlignment="1">
      <alignment horizontal="center" vertical="center" wrapText="1"/>
    </xf>
    <xf numFmtId="164" fontId="5" fillId="3" borderId="25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5" fillId="3" borderId="27" xfId="0" applyNumberFormat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center" vertical="center" wrapText="1"/>
    </xf>
    <xf numFmtId="164" fontId="5" fillId="3" borderId="19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4" fontId="5" fillId="0" borderId="28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/>
    </xf>
    <xf numFmtId="164" fontId="5" fillId="0" borderId="30" xfId="0" applyNumberFormat="1" applyFont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164" fontId="5" fillId="3" borderId="31" xfId="0" applyNumberFormat="1" applyFont="1" applyFill="1" applyBorder="1" applyAlignment="1">
      <alignment horizontal="center" vertical="center" wrapText="1"/>
    </xf>
    <xf numFmtId="165" fontId="1" fillId="4" borderId="24" xfId="0" applyNumberFormat="1" applyFont="1" applyFill="1" applyBorder="1" applyAlignment="1">
      <alignment horizontal="center" vertical="center" wrapText="1"/>
    </xf>
    <xf numFmtId="165" fontId="1" fillId="4" borderId="25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165" fontId="1" fillId="4" borderId="5" xfId="0" applyNumberFormat="1" applyFont="1" applyFill="1" applyBorder="1" applyAlignment="1">
      <alignment horizontal="center" vertical="center" wrapText="1"/>
    </xf>
    <xf numFmtId="165" fontId="1" fillId="4" borderId="27" xfId="0" applyNumberFormat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165" fontId="1" fillId="4" borderId="18" xfId="0" applyNumberFormat="1" applyFont="1" applyFill="1" applyBorder="1" applyAlignment="1">
      <alignment horizontal="center" vertical="center" wrapText="1"/>
    </xf>
    <xf numFmtId="165" fontId="1" fillId="4" borderId="19" xfId="0" applyNumberFormat="1" applyFont="1" applyFill="1" applyBorder="1" applyAlignment="1">
      <alignment horizontal="center" vertical="center" wrapText="1"/>
    </xf>
    <xf numFmtId="166" fontId="1" fillId="0" borderId="24" xfId="0" applyNumberFormat="1" applyFont="1" applyBorder="1" applyAlignment="1">
      <alignment horizontal="center" vertical="center" wrapText="1"/>
    </xf>
    <xf numFmtId="164" fontId="1" fillId="3" borderId="24" xfId="0" applyNumberFormat="1" applyFont="1" applyFill="1" applyBorder="1" applyAlignment="1">
      <alignment horizontal="center" vertical="center" wrapText="1"/>
    </xf>
    <xf numFmtId="164" fontId="1" fillId="3" borderId="25" xfId="0" applyNumberFormat="1" applyFont="1" applyFill="1" applyBorder="1" applyAlignment="1">
      <alignment horizontal="center" vertical="center" wrapText="1"/>
    </xf>
    <xf numFmtId="164" fontId="5" fillId="3" borderId="36" xfId="0" applyNumberFormat="1" applyFont="1" applyFill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164" fontId="1" fillId="3" borderId="36" xfId="0" applyNumberFormat="1" applyFont="1" applyFill="1" applyBorder="1" applyAlignment="1">
      <alignment horizontal="center" vertical="center" wrapText="1"/>
    </xf>
    <xf numFmtId="164" fontId="1" fillId="3" borderId="37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164" fontId="5" fillId="3" borderId="37" xfId="0" applyNumberFormat="1" applyFont="1" applyFill="1" applyBorder="1" applyAlignment="1">
      <alignment horizontal="center" vertical="center" wrapText="1"/>
    </xf>
    <xf numFmtId="164" fontId="5" fillId="2" borderId="36" xfId="0" applyNumberFormat="1" applyFont="1" applyFill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 vertical="center" wrapText="1"/>
    </xf>
    <xf numFmtId="164" fontId="5" fillId="3" borderId="38" xfId="0" applyNumberFormat="1" applyFont="1" applyFill="1" applyBorder="1" applyAlignment="1">
      <alignment horizontal="center" vertical="center" wrapText="1"/>
    </xf>
    <xf numFmtId="164" fontId="5" fillId="3" borderId="39" xfId="0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164" fontId="1" fillId="3" borderId="38" xfId="0" applyNumberFormat="1" applyFont="1" applyFill="1" applyBorder="1" applyAlignment="1">
      <alignment horizontal="center" vertical="center" wrapText="1"/>
    </xf>
    <xf numFmtId="164" fontId="1" fillId="3" borderId="39" xfId="0" applyNumberFormat="1" applyFont="1" applyFill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 wrapText="1"/>
    </xf>
    <xf numFmtId="165" fontId="1" fillId="0" borderId="14" xfId="0" applyNumberFormat="1" applyFont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left" vertical="center" wrapText="1"/>
    </xf>
    <xf numFmtId="49" fontId="6" fillId="2" borderId="5" xfId="0" applyNumberFormat="1" applyFont="1" applyFill="1" applyBorder="1" applyAlignment="1">
      <alignment horizontal="center" vertical="center"/>
    </xf>
    <xf numFmtId="166" fontId="6" fillId="2" borderId="5" xfId="0" applyNumberFormat="1" applyFont="1" applyFill="1" applyBorder="1" applyAlignment="1">
      <alignment horizontal="center" vertical="center" wrapText="1"/>
    </xf>
    <xf numFmtId="165" fontId="6" fillId="2" borderId="36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164" fontId="6" fillId="2" borderId="5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168" fontId="1" fillId="0" borderId="5" xfId="0" applyNumberFormat="1" applyFont="1" applyBorder="1" applyAlignment="1">
      <alignment horizontal="center" vertical="center" wrapText="1"/>
    </xf>
    <xf numFmtId="169" fontId="1" fillId="0" borderId="5" xfId="0" applyNumberFormat="1" applyFont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8" fontId="1" fillId="5" borderId="5" xfId="0" applyNumberFormat="1" applyFont="1" applyFill="1" applyBorder="1" applyAlignment="1">
      <alignment horizontal="center" vertical="center" wrapText="1"/>
    </xf>
    <xf numFmtId="168" fontId="1" fillId="5" borderId="1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69" fontId="1" fillId="0" borderId="0" xfId="0" applyNumberFormat="1" applyFont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5" fillId="0" borderId="4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167" fontId="5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167" fontId="1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shrinkToFit="1"/>
    </xf>
    <xf numFmtId="164" fontId="1" fillId="5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166" fontId="1" fillId="0" borderId="0" xfId="0" applyNumberFormat="1" applyFont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8" fillId="0" borderId="0" xfId="0" applyFont="1" applyAlignment="1"/>
    <xf numFmtId="0" fontId="1" fillId="0" borderId="5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164" fontId="5" fillId="3" borderId="46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7" fontId="5" fillId="0" borderId="15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7" fontId="1" fillId="0" borderId="4" xfId="0" applyNumberFormat="1" applyFont="1" applyBorder="1" applyAlignment="1">
      <alignment horizontal="right" vertical="center" wrapText="1"/>
    </xf>
    <xf numFmtId="167" fontId="5" fillId="0" borderId="14" xfId="0" applyNumberFormat="1" applyFont="1" applyBorder="1" applyAlignment="1">
      <alignment horizontal="right" vertical="center" wrapText="1"/>
    </xf>
    <xf numFmtId="167" fontId="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168" fontId="5" fillId="5" borderId="5" xfId="0" applyNumberFormat="1" applyFont="1" applyFill="1" applyBorder="1" applyAlignment="1">
      <alignment horizontal="center" vertical="center" wrapText="1"/>
    </xf>
    <xf numFmtId="0" fontId="1" fillId="0" borderId="48" xfId="0" applyFont="1" applyBorder="1" applyAlignment="1">
      <alignment vertical="center"/>
    </xf>
    <xf numFmtId="0" fontId="1" fillId="0" borderId="48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 shrinkToFi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shrinkToFit="1"/>
    </xf>
    <xf numFmtId="166" fontId="1" fillId="0" borderId="5" xfId="0" applyNumberFormat="1" applyFont="1" applyBorder="1" applyAlignment="1">
      <alignment horizontal="right" vertical="center" wrapText="1"/>
    </xf>
    <xf numFmtId="168" fontId="5" fillId="0" borderId="5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right" vertical="center" wrapText="1"/>
    </xf>
    <xf numFmtId="166" fontId="1" fillId="5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right" vertical="center"/>
    </xf>
    <xf numFmtId="0" fontId="1" fillId="0" borderId="5" xfId="0" applyFont="1" applyBorder="1" applyAlignment="1"/>
    <xf numFmtId="0" fontId="1" fillId="0" borderId="0" xfId="0" applyFont="1" applyAlignme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165" fontId="11" fillId="6" borderId="51" xfId="0" applyNumberFormat="1" applyFont="1" applyFill="1" applyBorder="1" applyAlignment="1">
      <alignment horizontal="right" vertical="center" wrapText="1"/>
    </xf>
    <xf numFmtId="165" fontId="11" fillId="6" borderId="52" xfId="0" applyNumberFormat="1" applyFont="1" applyFill="1" applyBorder="1" applyAlignment="1">
      <alignment horizontal="right" vertical="center" wrapText="1"/>
    </xf>
    <xf numFmtId="165" fontId="5" fillId="3" borderId="5" xfId="0" applyNumberFormat="1" applyFont="1" applyFill="1" applyBorder="1" applyAlignment="1">
      <alignment horizontal="center" vertical="center" wrapText="1"/>
    </xf>
    <xf numFmtId="167" fontId="6" fillId="2" borderId="5" xfId="0" applyNumberFormat="1" applyFont="1" applyFill="1" applyBorder="1" applyAlignment="1">
      <alignment horizontal="right" vertical="center" wrapText="1"/>
    </xf>
    <xf numFmtId="166" fontId="6" fillId="2" borderId="5" xfId="0" applyNumberFormat="1" applyFont="1" applyFill="1" applyBorder="1" applyAlignment="1">
      <alignment horizontal="right" vertical="center" wrapText="1"/>
    </xf>
    <xf numFmtId="164" fontId="12" fillId="6" borderId="51" xfId="0" applyNumberFormat="1" applyFont="1" applyFill="1" applyBorder="1" applyAlignment="1">
      <alignment horizontal="righ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4" fillId="0" borderId="33" xfId="0" applyFont="1" applyBorder="1"/>
    <xf numFmtId="0" fontId="4" fillId="0" borderId="34" xfId="0" applyFont="1" applyBorder="1"/>
    <xf numFmtId="0" fontId="5" fillId="0" borderId="20" xfId="0" applyFont="1" applyBorder="1" applyAlignment="1">
      <alignment horizontal="center" vertical="center" wrapText="1"/>
    </xf>
    <xf numFmtId="0" fontId="4" fillId="0" borderId="21" xfId="0" applyFont="1" applyBorder="1"/>
    <xf numFmtId="0" fontId="4" fillId="0" borderId="22" xfId="0" applyFont="1" applyBorder="1"/>
    <xf numFmtId="166" fontId="1" fillId="0" borderId="0" xfId="0" applyNumberFormat="1" applyFont="1" applyAlignment="1">
      <alignment horizontal="center" vertical="center" wrapText="1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4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4" fillId="0" borderId="4" xfId="0" applyFont="1" applyBorder="1"/>
    <xf numFmtId="0" fontId="1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4" fillId="0" borderId="14" xfId="0" applyFont="1" applyBorder="1"/>
    <xf numFmtId="0" fontId="1" fillId="0" borderId="9" xfId="0" applyFont="1" applyBorder="1" applyAlignment="1">
      <alignment horizontal="center" vertical="center" wrapText="1"/>
    </xf>
    <xf numFmtId="0" fontId="4" fillId="0" borderId="10" xfId="0" applyFont="1" applyBorder="1"/>
    <xf numFmtId="0" fontId="5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3" xfId="0" applyFont="1" applyBorder="1"/>
    <xf numFmtId="0" fontId="1" fillId="0" borderId="9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1" fillId="2" borderId="3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6" xfId="0" applyFont="1" applyBorder="1"/>
    <xf numFmtId="9" fontId="1" fillId="2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left" vertical="center" wrapText="1"/>
    </xf>
    <xf numFmtId="166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4" fillId="0" borderId="41" xfId="0" applyFont="1" applyBorder="1"/>
    <xf numFmtId="0" fontId="4" fillId="0" borderId="42" xfId="0" applyFont="1" applyBorder="1"/>
    <xf numFmtId="0" fontId="4" fillId="0" borderId="43" xfId="0" applyFont="1" applyBorder="1"/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shrinkToFit="1"/>
    </xf>
    <xf numFmtId="166" fontId="5" fillId="3" borderId="3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right" vertical="center" wrapText="1"/>
    </xf>
    <xf numFmtId="168" fontId="1" fillId="5" borderId="3" xfId="0" applyNumberFormat="1" applyFont="1" applyFill="1" applyBorder="1" applyAlignment="1">
      <alignment horizontal="center" vertical="center" wrapText="1"/>
    </xf>
    <xf numFmtId="166" fontId="1" fillId="5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4" fillId="0" borderId="47" xfId="0" applyFont="1" applyBorder="1"/>
    <xf numFmtId="0" fontId="4" fillId="0" borderId="48" xfId="0" applyFont="1" applyBorder="1"/>
    <xf numFmtId="0" fontId="1" fillId="0" borderId="4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49" xfId="0" applyFont="1" applyBorder="1"/>
    <xf numFmtId="168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3" fillId="0" borderId="45" xfId="0" applyFont="1" applyBorder="1" applyAlignment="1">
      <alignment horizontal="left" vertical="center" wrapText="1" shrinkToFit="1"/>
    </xf>
    <xf numFmtId="0" fontId="4" fillId="0" borderId="6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" fillId="0" borderId="3" xfId="0" applyFont="1" applyBorder="1" applyAlignment="1">
      <alignment horizontal="left" vertical="center" shrinkToFit="1"/>
    </xf>
    <xf numFmtId="0" fontId="14" fillId="0" borderId="6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5" fillId="0" borderId="3" xfId="0" applyFont="1" applyBorder="1" applyAlignment="1">
      <alignment horizontal="left" vertical="center" shrinkToFit="1"/>
    </xf>
    <xf numFmtId="0" fontId="1" fillId="0" borderId="40" xfId="0" applyFont="1" applyBorder="1" applyAlignment="1">
      <alignment horizontal="center" vertical="center" wrapText="1"/>
    </xf>
    <xf numFmtId="0" fontId="4" fillId="0" borderId="44" xfId="0" applyFont="1" applyBorder="1"/>
    <xf numFmtId="0" fontId="4" fillId="0" borderId="50" xfId="0" applyFont="1" applyBorder="1"/>
    <xf numFmtId="0" fontId="9" fillId="0" borderId="48" xfId="0" applyFont="1" applyBorder="1" applyAlignment="1">
      <alignment horizontal="right" vertical="center"/>
    </xf>
    <xf numFmtId="0" fontId="1" fillId="0" borderId="48" xfId="0" applyFont="1" applyBorder="1" applyAlignment="1">
      <alignment horizontal="right" vertical="center"/>
    </xf>
    <xf numFmtId="0" fontId="1" fillId="0" borderId="40" xfId="0" applyFont="1" applyBorder="1" applyAlignment="1">
      <alignment horizontal="center" vertical="center" shrinkToFit="1"/>
    </xf>
    <xf numFmtId="2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shrinkToFit="1"/>
    </xf>
    <xf numFmtId="2" fontId="1" fillId="0" borderId="15" xfId="0" applyNumberFormat="1" applyFont="1" applyBorder="1" applyAlignment="1">
      <alignment horizontal="center" vertical="center" wrapText="1"/>
    </xf>
    <xf numFmtId="167" fontId="5" fillId="0" borderId="48" xfId="0" applyNumberFormat="1" applyFont="1" applyBorder="1" applyAlignment="1">
      <alignment horizontal="center" vertical="center"/>
    </xf>
    <xf numFmtId="168" fontId="5" fillId="5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8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390525</xdr:colOff>
      <xdr:row>9</xdr:row>
      <xdr:rowOff>123825</xdr:rowOff>
    </xdr:from>
    <xdr:ext cx="209550" cy="276225"/>
    <xdr:sp macro="" textlink="">
      <xdr:nvSpPr>
        <xdr:cNvPr id="3" name="Shape 3"/>
        <xdr:cNvSpPr/>
      </xdr:nvSpPr>
      <xdr:spPr>
        <a:xfrm>
          <a:off x="5245988" y="3646650"/>
          <a:ext cx="20002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попер_роз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Inform"/>
      <sheetName val="Осн. фін. пок.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consolidation hq formatted"/>
      <sheetName val="1993"/>
      <sheetName val="gdp"/>
      <sheetName val="assumption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Z1000"/>
  <sheetViews>
    <sheetView tabSelected="1" topLeftCell="A61" zoomScale="75" zoomScaleNormal="75" workbookViewId="0">
      <selection activeCell="F97" sqref="F97"/>
    </sheetView>
  </sheetViews>
  <sheetFormatPr defaultColWidth="14.42578125" defaultRowHeight="15" customHeight="1"/>
  <cols>
    <col min="1" max="1" width="86.140625" customWidth="1"/>
    <col min="2" max="2" width="17.140625" customWidth="1"/>
    <col min="3" max="6" width="30.7109375" customWidth="1"/>
    <col min="7" max="7" width="25.7109375" customWidth="1"/>
    <col min="8" max="8" width="20.85546875" customWidth="1"/>
    <col min="9" max="9" width="10" hidden="1" customWidth="1"/>
    <col min="10" max="10" width="9.5703125" hidden="1" customWidth="1"/>
    <col min="11" max="12" width="9.140625" hidden="1" customWidth="1"/>
    <col min="13" max="26" width="8" hidden="1" customWidth="1"/>
  </cols>
  <sheetData>
    <row r="1" spans="1:26" ht="18.75" customHeight="1">
      <c r="A1" s="1"/>
      <c r="B1" s="2"/>
      <c r="C1" s="2"/>
      <c r="D1" s="2"/>
      <c r="E1" s="1"/>
      <c r="F1" s="3" t="s">
        <v>0</v>
      </c>
      <c r="G1" s="3"/>
      <c r="H1" s="3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5"/>
      <c r="B2" s="6"/>
      <c r="C2" s="6"/>
      <c r="D2" s="6"/>
      <c r="E2" s="1"/>
      <c r="F2" s="3" t="s">
        <v>1</v>
      </c>
      <c r="G2" s="3"/>
      <c r="H2" s="3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6"/>
      <c r="B3" s="6"/>
      <c r="C3" s="6"/>
      <c r="D3" s="6"/>
      <c r="E3" s="3"/>
      <c r="F3" s="3" t="s">
        <v>2</v>
      </c>
      <c r="G3" s="3"/>
      <c r="H3" s="3"/>
      <c r="I3" s="4"/>
      <c r="J3" s="4"/>
      <c r="K3" s="4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6"/>
      <c r="B4" s="6"/>
      <c r="C4" s="6"/>
      <c r="D4" s="6"/>
      <c r="E4" s="3"/>
      <c r="F4" s="3" t="s">
        <v>3</v>
      </c>
      <c r="G4" s="3"/>
      <c r="H4" s="3"/>
      <c r="I4" s="4"/>
      <c r="J4" s="4"/>
      <c r="K4" s="4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>
      <c r="A5" s="6"/>
      <c r="B5" s="6"/>
      <c r="C5" s="6"/>
      <c r="D5" s="6"/>
      <c r="E5" s="3"/>
      <c r="F5" s="3" t="s">
        <v>4</v>
      </c>
      <c r="G5" s="3"/>
      <c r="H5" s="3"/>
      <c r="I5" s="4"/>
      <c r="J5" s="4"/>
      <c r="K5" s="4"/>
      <c r="L5" s="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>
      <c r="A6" s="6"/>
      <c r="B6" s="6"/>
      <c r="C6" s="6"/>
      <c r="D6" s="6"/>
      <c r="E6" s="3"/>
      <c r="F6" s="3"/>
      <c r="G6" s="3"/>
      <c r="H6" s="3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>
      <c r="A7" s="6"/>
      <c r="B7" s="6"/>
      <c r="C7" s="6"/>
      <c r="D7" s="6"/>
      <c r="E7" s="3"/>
      <c r="F7" s="3"/>
      <c r="G7" s="3"/>
      <c r="H7" s="3"/>
      <c r="I7" s="4"/>
      <c r="J7" s="4"/>
      <c r="K7" s="4"/>
      <c r="L7" s="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>
      <c r="A8" s="6"/>
      <c r="B8" s="6"/>
      <c r="C8" s="6"/>
      <c r="D8" s="6"/>
      <c r="E8" s="3"/>
      <c r="F8" s="3"/>
      <c r="G8" s="3"/>
      <c r="H8" s="3"/>
      <c r="I8" s="4"/>
      <c r="J8" s="4"/>
      <c r="K8" s="4"/>
      <c r="L8" s="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9.75" customHeight="1">
      <c r="A9" s="7"/>
      <c r="B9" s="8"/>
      <c r="C9" s="8"/>
      <c r="D9" s="8"/>
      <c r="E9" s="207" t="s">
        <v>5</v>
      </c>
      <c r="F9" s="193"/>
      <c r="G9" s="207" t="s">
        <v>6</v>
      </c>
      <c r="H9" s="19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9" customHeight="1">
      <c r="A10" s="9" t="s">
        <v>7</v>
      </c>
      <c r="B10" s="205" t="s">
        <v>426</v>
      </c>
      <c r="C10" s="190"/>
      <c r="D10" s="191"/>
      <c r="E10" s="10" t="s">
        <v>8</v>
      </c>
      <c r="F10" s="9">
        <v>40041346</v>
      </c>
      <c r="G10" s="11" t="s">
        <v>9</v>
      </c>
      <c r="H10" s="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10" t="s">
        <v>10</v>
      </c>
      <c r="B11" s="205" t="s">
        <v>11</v>
      </c>
      <c r="C11" s="190"/>
      <c r="D11" s="191"/>
      <c r="E11" s="9" t="s">
        <v>12</v>
      </c>
      <c r="F11" s="10">
        <v>150</v>
      </c>
      <c r="G11" s="11" t="s">
        <v>9</v>
      </c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13" t="s">
        <v>13</v>
      </c>
      <c r="B12" s="205"/>
      <c r="C12" s="190"/>
      <c r="D12" s="191"/>
      <c r="E12" s="10" t="s">
        <v>14</v>
      </c>
      <c r="F12" s="10"/>
      <c r="G12" s="11" t="s">
        <v>9</v>
      </c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9" t="s">
        <v>15</v>
      </c>
      <c r="B13" s="205" t="s">
        <v>148</v>
      </c>
      <c r="C13" s="190"/>
      <c r="D13" s="191"/>
      <c r="E13" s="9" t="s">
        <v>16</v>
      </c>
      <c r="F13" s="14" t="s">
        <v>17</v>
      </c>
      <c r="G13" s="11" t="s">
        <v>9</v>
      </c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9" t="s">
        <v>18</v>
      </c>
      <c r="B14" s="206" t="s">
        <v>423</v>
      </c>
      <c r="C14" s="190"/>
      <c r="D14" s="190"/>
      <c r="E14" s="190"/>
      <c r="F14" s="190"/>
      <c r="G14" s="190"/>
      <c r="H14" s="19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9" t="s">
        <v>19</v>
      </c>
      <c r="B15" s="207"/>
      <c r="C15" s="208"/>
      <c r="D15" s="208"/>
      <c r="E15" s="208"/>
      <c r="F15" s="208"/>
      <c r="G15" s="208"/>
      <c r="H15" s="19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9" t="s">
        <v>20</v>
      </c>
      <c r="B16" s="209">
        <v>0</v>
      </c>
      <c r="C16" s="190"/>
      <c r="D16" s="190"/>
      <c r="E16" s="190"/>
      <c r="F16" s="190"/>
      <c r="G16" s="190"/>
      <c r="H16" s="19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9" t="s">
        <v>21</v>
      </c>
      <c r="B17" s="205">
        <v>7</v>
      </c>
      <c r="C17" s="190"/>
      <c r="D17" s="190"/>
      <c r="E17" s="190"/>
      <c r="F17" s="190"/>
      <c r="G17" s="190"/>
      <c r="H17" s="19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15" t="s">
        <v>22</v>
      </c>
      <c r="B18" s="189" t="s">
        <v>23</v>
      </c>
      <c r="C18" s="190"/>
      <c r="D18" s="190"/>
      <c r="E18" s="190"/>
      <c r="F18" s="190"/>
      <c r="G18" s="190"/>
      <c r="H18" s="19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16" t="s">
        <v>24</v>
      </c>
      <c r="B19" s="192">
        <v>7005010</v>
      </c>
      <c r="C19" s="190"/>
      <c r="D19" s="190"/>
      <c r="E19" s="191"/>
      <c r="F19" s="192" t="s">
        <v>25</v>
      </c>
      <c r="G19" s="193"/>
      <c r="H19" s="16" t="s">
        <v>26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15" t="s">
        <v>27</v>
      </c>
      <c r="B20" s="192" t="s">
        <v>28</v>
      </c>
      <c r="C20" s="190"/>
      <c r="D20" s="190"/>
      <c r="E20" s="191"/>
      <c r="F20" s="194" t="s">
        <v>29</v>
      </c>
      <c r="G20" s="193"/>
      <c r="H20" s="1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1"/>
      <c r="B21" s="18"/>
      <c r="C21" s="18"/>
      <c r="D21" s="18"/>
      <c r="E21" s="18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199" t="s">
        <v>30</v>
      </c>
      <c r="B23" s="187"/>
      <c r="C23" s="187"/>
      <c r="D23" s="187"/>
      <c r="E23" s="187"/>
      <c r="F23" s="187"/>
      <c r="G23" s="187"/>
      <c r="H23" s="18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>
      <c r="A24" s="199" t="s">
        <v>31</v>
      </c>
      <c r="B24" s="187"/>
      <c r="C24" s="187"/>
      <c r="D24" s="187"/>
      <c r="E24" s="187"/>
      <c r="F24" s="187"/>
      <c r="G24" s="187"/>
      <c r="H24" s="18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199" t="s">
        <v>424</v>
      </c>
      <c r="B25" s="187"/>
      <c r="C25" s="187"/>
      <c r="D25" s="187"/>
      <c r="E25" s="187"/>
      <c r="F25" s="187"/>
      <c r="G25" s="187"/>
      <c r="H25" s="18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>
      <c r="A26" s="188" t="s">
        <v>425</v>
      </c>
      <c r="B26" s="187"/>
      <c r="C26" s="187"/>
      <c r="D26" s="187"/>
      <c r="E26" s="187"/>
      <c r="F26" s="187"/>
      <c r="G26" s="187"/>
      <c r="H26" s="18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9" customHeight="1">
      <c r="A27" s="19"/>
      <c r="B27" s="19"/>
      <c r="C27" s="19"/>
      <c r="D27" s="19"/>
      <c r="E27" s="19"/>
      <c r="F27" s="19"/>
      <c r="G27" s="19"/>
      <c r="H27" s="1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199" t="s">
        <v>32</v>
      </c>
      <c r="B28" s="187"/>
      <c r="C28" s="187"/>
      <c r="D28" s="187"/>
      <c r="E28" s="187"/>
      <c r="F28" s="187"/>
      <c r="G28" s="187"/>
      <c r="H28" s="18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>
      <c r="A29" s="1"/>
      <c r="B29" s="3"/>
      <c r="C29" s="3"/>
      <c r="D29" s="3"/>
      <c r="E29" s="3"/>
      <c r="F29" s="3"/>
      <c r="G29" s="3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3.5" customHeight="1">
      <c r="A30" s="200" t="s">
        <v>33</v>
      </c>
      <c r="B30" s="195" t="s">
        <v>34</v>
      </c>
      <c r="C30" s="197" t="s">
        <v>35</v>
      </c>
      <c r="D30" s="198"/>
      <c r="E30" s="202" t="s">
        <v>36</v>
      </c>
      <c r="F30" s="203"/>
      <c r="G30" s="203"/>
      <c r="H30" s="20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4.25" customHeight="1">
      <c r="A31" s="201"/>
      <c r="B31" s="196"/>
      <c r="C31" s="20" t="s">
        <v>37</v>
      </c>
      <c r="D31" s="20" t="s">
        <v>38</v>
      </c>
      <c r="E31" s="21" t="s">
        <v>39</v>
      </c>
      <c r="F31" s="21" t="s">
        <v>40</v>
      </c>
      <c r="G31" s="21" t="s">
        <v>41</v>
      </c>
      <c r="H31" s="22" t="s">
        <v>42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23">
        <v>1</v>
      </c>
      <c r="B32" s="24">
        <v>2</v>
      </c>
      <c r="C32" s="25">
        <v>3</v>
      </c>
      <c r="D32" s="24">
        <v>4</v>
      </c>
      <c r="E32" s="25">
        <v>5</v>
      </c>
      <c r="F32" s="24">
        <v>6</v>
      </c>
      <c r="G32" s="25">
        <v>7</v>
      </c>
      <c r="H32" s="26">
        <v>8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5.5" customHeight="1">
      <c r="A33" s="183" t="s">
        <v>43</v>
      </c>
      <c r="B33" s="184"/>
      <c r="C33" s="184"/>
      <c r="D33" s="184"/>
      <c r="E33" s="184"/>
      <c r="F33" s="184"/>
      <c r="G33" s="184"/>
      <c r="H33" s="185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9.5" customHeight="1">
      <c r="A34" s="28" t="s">
        <v>44</v>
      </c>
      <c r="B34" s="29">
        <v>1000</v>
      </c>
      <c r="C34" s="30">
        <f>'І. Інф. до звіт.'!C29</f>
        <v>982</v>
      </c>
      <c r="D34" s="30">
        <f>'І. Інф. до звіт.'!D29</f>
        <v>1818</v>
      </c>
      <c r="E34" s="30">
        <f>'І. Інф. до звіт.'!E29</f>
        <v>1200</v>
      </c>
      <c r="F34" s="30">
        <f>'І. Інф. до звіт.'!F29</f>
        <v>1818</v>
      </c>
      <c r="G34" s="31">
        <f t="shared" ref="G34:G38" si="0">F34-E34</f>
        <v>618</v>
      </c>
      <c r="H34" s="32">
        <f t="shared" ref="H34:H38" si="1">(F34/E34)*100</f>
        <v>151.5</v>
      </c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9.5" customHeight="1">
      <c r="A35" s="33" t="s">
        <v>45</v>
      </c>
      <c r="B35" s="20">
        <v>1010</v>
      </c>
      <c r="C35" s="34">
        <f>'І. Інф. до звіт.'!C30</f>
        <v>-2704</v>
      </c>
      <c r="D35" s="34">
        <f>'І. Інф. до звіт.'!D30</f>
        <v>-3288</v>
      </c>
      <c r="E35" s="34">
        <f>'І. Інф. до звіт.'!E30</f>
        <v>-3163</v>
      </c>
      <c r="F35" s="34">
        <f>'І. Інф. до звіт.'!F30</f>
        <v>-3288</v>
      </c>
      <c r="G35" s="35">
        <f t="shared" si="0"/>
        <v>-125</v>
      </c>
      <c r="H35" s="36">
        <f t="shared" si="1"/>
        <v>103.95194435662344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9.5" customHeight="1">
      <c r="A36" s="37" t="s">
        <v>46</v>
      </c>
      <c r="B36" s="38">
        <v>1020</v>
      </c>
      <c r="C36" s="35">
        <f t="shared" ref="C36:F36" si="2">SUM(C34:C35)</f>
        <v>-1722</v>
      </c>
      <c r="D36" s="35">
        <f t="shared" si="2"/>
        <v>-1470</v>
      </c>
      <c r="E36" s="35">
        <f t="shared" si="2"/>
        <v>-1963</v>
      </c>
      <c r="F36" s="35">
        <f t="shared" si="2"/>
        <v>-1470</v>
      </c>
      <c r="G36" s="35">
        <f t="shared" si="0"/>
        <v>493</v>
      </c>
      <c r="H36" s="36">
        <f t="shared" si="1"/>
        <v>74.885379521141118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19.5" customHeight="1">
      <c r="A37" s="37" t="s">
        <v>47</v>
      </c>
      <c r="B37" s="38">
        <v>1310</v>
      </c>
      <c r="C37" s="39">
        <f>'І. Інф. до звіт.'!C112</f>
        <v>411</v>
      </c>
      <c r="D37" s="39">
        <f>'І. Інф. до звіт.'!D112</f>
        <v>-948</v>
      </c>
      <c r="E37" s="39">
        <f>'І. Інф. до звіт.'!E112</f>
        <v>509</v>
      </c>
      <c r="F37" s="39">
        <f>'І. Інф. до звіт.'!F112</f>
        <v>-948</v>
      </c>
      <c r="G37" s="35">
        <f t="shared" si="0"/>
        <v>-1457</v>
      </c>
      <c r="H37" s="36">
        <f t="shared" si="1"/>
        <v>-186.2475442043222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19.5" customHeight="1">
      <c r="A38" s="40" t="s">
        <v>48</v>
      </c>
      <c r="B38" s="41">
        <v>1200</v>
      </c>
      <c r="C38" s="42">
        <f>'І. Інф. до звіт.'!C99</f>
        <v>510</v>
      </c>
      <c r="D38" s="42">
        <f>'І. Інф. до звіт.'!D99</f>
        <v>-721</v>
      </c>
      <c r="E38" s="42">
        <f>'І. Інф. до звіт.'!E99</f>
        <v>614</v>
      </c>
      <c r="F38" s="42">
        <f>'І. Інф. до звіт.'!F99</f>
        <v>-721</v>
      </c>
      <c r="G38" s="43">
        <f t="shared" si="0"/>
        <v>-1335</v>
      </c>
      <c r="H38" s="44">
        <f t="shared" si="1"/>
        <v>-117.42671009771988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28.5" customHeight="1">
      <c r="A39" s="183" t="s">
        <v>49</v>
      </c>
      <c r="B39" s="184"/>
      <c r="C39" s="184"/>
      <c r="D39" s="184"/>
      <c r="E39" s="184"/>
      <c r="F39" s="184"/>
      <c r="G39" s="184"/>
      <c r="H39" s="185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8.75" customHeight="1">
      <c r="A40" s="45" t="s">
        <v>50</v>
      </c>
      <c r="B40" s="46">
        <v>2111</v>
      </c>
      <c r="C40" s="47">
        <f>'ІІ. Розр. з бюджетом'!C24</f>
        <v>112</v>
      </c>
      <c r="D40" s="47">
        <f>'ІІ. Розр. з бюджетом'!D24</f>
        <v>0</v>
      </c>
      <c r="E40" s="47">
        <f>'ІІ. Розр. з бюджетом'!E24</f>
        <v>135</v>
      </c>
      <c r="F40" s="47">
        <f>'ІІ. Розр. з бюджетом'!F24</f>
        <v>0</v>
      </c>
      <c r="G40" s="31">
        <f t="shared" ref="G40:G45" si="3">F40-E40</f>
        <v>-135</v>
      </c>
      <c r="H40" s="32">
        <f t="shared" ref="H40:H45" si="4">(F40/E40)*100</f>
        <v>0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37.5" customHeight="1">
      <c r="A41" s="33" t="s">
        <v>51</v>
      </c>
      <c r="B41" s="48">
        <v>2112</v>
      </c>
      <c r="C41" s="49">
        <f>'ІІ. Розр. з бюджетом'!C25</f>
        <v>0</v>
      </c>
      <c r="D41" s="49">
        <f>'ІІ. Розр. з бюджетом'!D25</f>
        <v>0</v>
      </c>
      <c r="E41" s="49">
        <f>'ІІ. Розр. з бюджетом'!E25</f>
        <v>0</v>
      </c>
      <c r="F41" s="49">
        <f>'ІІ. Розр. з бюджетом'!F25</f>
        <v>0</v>
      </c>
      <c r="G41" s="35">
        <f t="shared" si="3"/>
        <v>0</v>
      </c>
      <c r="H41" s="36" t="e">
        <f t="shared" si="4"/>
        <v>#DIV/0!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36.75" customHeight="1">
      <c r="A42" s="33" t="s">
        <v>52</v>
      </c>
      <c r="B42" s="20">
        <v>2113</v>
      </c>
      <c r="C42" s="49" t="str">
        <f>'ІІ. Розр. з бюджетом'!C26</f>
        <v>(    )</v>
      </c>
      <c r="D42" s="49" t="str">
        <f>'ІІ. Розр. з бюджетом'!D26</f>
        <v>(    )</v>
      </c>
      <c r="E42" s="49" t="str">
        <f>'ІІ. Розр. з бюджетом'!E26</f>
        <v>(    )</v>
      </c>
      <c r="F42" s="49" t="str">
        <f>'ІІ. Розр. з бюджетом'!F26</f>
        <v>(    )</v>
      </c>
      <c r="G42" s="35" t="e">
        <f t="shared" si="3"/>
        <v>#VALUE!</v>
      </c>
      <c r="H42" s="36" t="e">
        <f t="shared" si="4"/>
        <v>#VALUE!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42" customHeight="1">
      <c r="A43" s="33" t="s">
        <v>53</v>
      </c>
      <c r="B43" s="20">
        <v>2115</v>
      </c>
      <c r="C43" s="49">
        <f>'ІІ. Розр. з бюджетом'!C28</f>
        <v>0</v>
      </c>
      <c r="D43" s="49">
        <f>'ІІ. Розр. з бюджетом'!D28</f>
        <v>0</v>
      </c>
      <c r="E43" s="49">
        <f>'ІІ. Розр. з бюджетом'!E28</f>
        <v>0</v>
      </c>
      <c r="F43" s="49">
        <f>'ІІ. Розр. з бюджетом'!F28</f>
        <v>0</v>
      </c>
      <c r="G43" s="35">
        <f t="shared" si="3"/>
        <v>0</v>
      </c>
      <c r="H43" s="36" t="e">
        <f t="shared" si="4"/>
        <v>#DIV/0!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60.75" customHeight="1">
      <c r="A44" s="33" t="s">
        <v>54</v>
      </c>
      <c r="B44" s="20">
        <v>2131</v>
      </c>
      <c r="C44" s="34">
        <f>'ІІ. Розр. з бюджетом'!C39</f>
        <v>76</v>
      </c>
      <c r="D44" s="34">
        <f>'ІІ. Розр. з бюджетом'!D39</f>
        <v>0</v>
      </c>
      <c r="E44" s="34">
        <v>92</v>
      </c>
      <c r="F44" s="34">
        <f>'ІІ. Розр. з бюджетом'!F39</f>
        <v>0</v>
      </c>
      <c r="G44" s="35">
        <f t="shared" si="3"/>
        <v>-92</v>
      </c>
      <c r="H44" s="36">
        <f t="shared" si="4"/>
        <v>0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22.5" customHeight="1">
      <c r="A45" s="40" t="s">
        <v>55</v>
      </c>
      <c r="B45" s="50">
        <v>2200</v>
      </c>
      <c r="C45" s="51">
        <f>'ІІ. Розр. з бюджетом'!C46</f>
        <v>588</v>
      </c>
      <c r="D45" s="51">
        <f>'ІІ. Розр. з бюджетом'!D46</f>
        <v>535</v>
      </c>
      <c r="E45" s="51">
        <f>'ІІ. Розр. з бюджетом'!E46</f>
        <v>947</v>
      </c>
      <c r="F45" s="51">
        <f>'ІІ. Розр. з бюджетом'!F46</f>
        <v>535</v>
      </c>
      <c r="G45" s="43">
        <f t="shared" si="3"/>
        <v>-412</v>
      </c>
      <c r="H45" s="44">
        <f t="shared" si="4"/>
        <v>56.494192185850054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28.5" customHeight="1">
      <c r="A46" s="183" t="s">
        <v>56</v>
      </c>
      <c r="B46" s="184"/>
      <c r="C46" s="184"/>
      <c r="D46" s="184"/>
      <c r="E46" s="184"/>
      <c r="F46" s="184"/>
      <c r="G46" s="184"/>
      <c r="H46" s="185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9.5" customHeight="1">
      <c r="A47" s="52" t="s">
        <v>57</v>
      </c>
      <c r="B47" s="53">
        <v>4000</v>
      </c>
      <c r="C47" s="54">
        <f>'IV кап.інв. V кред.'!H6</f>
        <v>123</v>
      </c>
      <c r="D47" s="54">
        <f>'IV кап.інв. V кред.'!J6</f>
        <v>69</v>
      </c>
      <c r="E47" s="54">
        <f>'IV кап.інв. V кред.'!L6</f>
        <v>0</v>
      </c>
      <c r="F47" s="54">
        <f>'IV кап.інв. V кред.'!N6</f>
        <v>69</v>
      </c>
      <c r="G47" s="55">
        <f>F47-E47</f>
        <v>69</v>
      </c>
      <c r="H47" s="56" t="e">
        <f>(F47/E47)*100</f>
        <v>#DIV/0!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27" customHeight="1">
      <c r="A48" s="180" t="s">
        <v>58</v>
      </c>
      <c r="B48" s="181"/>
      <c r="C48" s="181"/>
      <c r="D48" s="181"/>
      <c r="E48" s="181"/>
      <c r="F48" s="181"/>
      <c r="G48" s="181"/>
      <c r="H48" s="182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56.25" customHeight="1">
      <c r="A49" s="45" t="s">
        <v>59</v>
      </c>
      <c r="B49" s="46">
        <v>5010</v>
      </c>
      <c r="C49" s="35">
        <f t="shared" ref="C49:F49" si="5">(C38/C34)*100</f>
        <v>51.934826883910389</v>
      </c>
      <c r="D49" s="35">
        <f t="shared" si="5"/>
        <v>-39.658965896589663</v>
      </c>
      <c r="E49" s="35">
        <f t="shared" si="5"/>
        <v>51.166666666666671</v>
      </c>
      <c r="F49" s="35">
        <f t="shared" si="5"/>
        <v>-39.658965896589663</v>
      </c>
      <c r="G49" s="57" t="s">
        <v>60</v>
      </c>
      <c r="H49" s="58" t="s">
        <v>60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56.25" customHeight="1">
      <c r="A50" s="59" t="s">
        <v>61</v>
      </c>
      <c r="B50" s="60">
        <v>5020</v>
      </c>
      <c r="C50" s="35">
        <f t="shared" ref="C50:F50" si="6">(C38/C64)*100</f>
        <v>2.8944381384790012</v>
      </c>
      <c r="D50" s="35">
        <f t="shared" si="6"/>
        <v>-4.9134523647267274</v>
      </c>
      <c r="E50" s="35">
        <f t="shared" si="6"/>
        <v>4.1374663072776281</v>
      </c>
      <c r="F50" s="35" t="e">
        <f t="shared" si="6"/>
        <v>#VALUE!</v>
      </c>
      <c r="G50" s="61" t="s">
        <v>60</v>
      </c>
      <c r="H50" s="62" t="s">
        <v>60</v>
      </c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56.25" customHeight="1">
      <c r="A51" s="33" t="s">
        <v>62</v>
      </c>
      <c r="B51" s="48">
        <v>5030</v>
      </c>
      <c r="C51" s="35">
        <f t="shared" ref="C51:F51" si="7">(C38/C72)*100</f>
        <v>14.667817083692839</v>
      </c>
      <c r="D51" s="35">
        <f t="shared" si="7"/>
        <v>-26.161103047895502</v>
      </c>
      <c r="E51" s="35">
        <f t="shared" si="7"/>
        <v>15.894382604193632</v>
      </c>
      <c r="F51" s="35" t="e">
        <f t="shared" si="7"/>
        <v>#VALUE!</v>
      </c>
      <c r="G51" s="61" t="s">
        <v>60</v>
      </c>
      <c r="H51" s="62" t="s">
        <v>60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56.25" customHeight="1">
      <c r="A52" s="33" t="s">
        <v>63</v>
      </c>
      <c r="B52" s="48">
        <v>5040</v>
      </c>
      <c r="C52" s="35">
        <f t="shared" ref="C52:F52" si="8">(C37/C34)*100</f>
        <v>41.853360488798366</v>
      </c>
      <c r="D52" s="35">
        <f t="shared" si="8"/>
        <v>-52.145214521452147</v>
      </c>
      <c r="E52" s="35">
        <f t="shared" si="8"/>
        <v>42.416666666666671</v>
      </c>
      <c r="F52" s="35">
        <f t="shared" si="8"/>
        <v>-52.145214521452147</v>
      </c>
      <c r="G52" s="61" t="s">
        <v>60</v>
      </c>
      <c r="H52" s="62" t="s">
        <v>60</v>
      </c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56.25" customHeight="1">
      <c r="A53" s="63" t="s">
        <v>64</v>
      </c>
      <c r="B53" s="64">
        <v>5050</v>
      </c>
      <c r="C53" s="35">
        <f t="shared" ref="C53:F53" si="9">C72/(C65+C66)</f>
        <v>0.24584600155553984</v>
      </c>
      <c r="D53" s="35">
        <f t="shared" si="9"/>
        <v>0.23124685349890922</v>
      </c>
      <c r="E53" s="35">
        <f t="shared" si="9"/>
        <v>0.35191764598706388</v>
      </c>
      <c r="F53" s="35" t="e">
        <f t="shared" si="9"/>
        <v>#VALUE!</v>
      </c>
      <c r="G53" s="61" t="s">
        <v>60</v>
      </c>
      <c r="H53" s="62" t="s">
        <v>60</v>
      </c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51.75" customHeight="1">
      <c r="A54" s="65" t="s">
        <v>65</v>
      </c>
      <c r="B54" s="25">
        <v>5060</v>
      </c>
      <c r="C54" s="35">
        <f t="shared" ref="C54:F54" si="10">C59/C58</f>
        <v>0.54436243718592969</v>
      </c>
      <c r="D54" s="35">
        <f t="shared" si="10"/>
        <v>0.61491413784991766</v>
      </c>
      <c r="E54" s="35">
        <f t="shared" si="10"/>
        <v>0.64434669913207399</v>
      </c>
      <c r="F54" s="35" t="e">
        <f t="shared" si="10"/>
        <v>#VALUE!</v>
      </c>
      <c r="G54" s="66" t="s">
        <v>60</v>
      </c>
      <c r="H54" s="67" t="s">
        <v>60</v>
      </c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30" customHeight="1">
      <c r="A55" s="183" t="s">
        <v>66</v>
      </c>
      <c r="B55" s="184"/>
      <c r="C55" s="184"/>
      <c r="D55" s="184"/>
      <c r="E55" s="184"/>
      <c r="F55" s="184"/>
      <c r="G55" s="184"/>
      <c r="H55" s="185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9.5" customHeight="1">
      <c r="A56" s="45" t="s">
        <v>67</v>
      </c>
      <c r="B56" s="46">
        <v>6000</v>
      </c>
      <c r="C56" s="47">
        <v>12279</v>
      </c>
      <c r="D56" s="47">
        <v>10443</v>
      </c>
      <c r="E56" s="47">
        <v>9635</v>
      </c>
      <c r="F56" s="68" t="s">
        <v>60</v>
      </c>
      <c r="G56" s="69">
        <f t="shared" ref="G56:G72" si="11">D56-E56</f>
        <v>808</v>
      </c>
      <c r="H56" s="70">
        <f t="shared" ref="H56:H72" si="12">(D56/E56)*100</f>
        <v>108.386092371562</v>
      </c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19.5" customHeight="1">
      <c r="A57" s="59" t="s">
        <v>68</v>
      </c>
      <c r="B57" s="60">
        <v>6001</v>
      </c>
      <c r="C57" s="71">
        <f t="shared" ref="C57:E57" si="13">C58-C59</f>
        <v>11606</v>
      </c>
      <c r="D57" s="71">
        <f t="shared" si="13"/>
        <v>9822</v>
      </c>
      <c r="E57" s="71">
        <f t="shared" si="13"/>
        <v>9056</v>
      </c>
      <c r="F57" s="72" t="s">
        <v>60</v>
      </c>
      <c r="G57" s="73">
        <f t="shared" si="11"/>
        <v>766</v>
      </c>
      <c r="H57" s="74">
        <f t="shared" si="12"/>
        <v>108.45848056537102</v>
      </c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19.5" customHeight="1">
      <c r="A58" s="59" t="s">
        <v>69</v>
      </c>
      <c r="B58" s="60">
        <v>6002</v>
      </c>
      <c r="C58" s="34">
        <v>25472</v>
      </c>
      <c r="D58" s="34">
        <v>25506</v>
      </c>
      <c r="E58" s="34">
        <v>25463</v>
      </c>
      <c r="F58" s="72" t="s">
        <v>60</v>
      </c>
      <c r="G58" s="73">
        <f t="shared" si="11"/>
        <v>43</v>
      </c>
      <c r="H58" s="74">
        <f t="shared" si="12"/>
        <v>100.16887248164004</v>
      </c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9.5" customHeight="1">
      <c r="A59" s="59" t="s">
        <v>70</v>
      </c>
      <c r="B59" s="60">
        <v>6003</v>
      </c>
      <c r="C59" s="34">
        <v>13866</v>
      </c>
      <c r="D59" s="34">
        <v>15684</v>
      </c>
      <c r="E59" s="34">
        <v>16407</v>
      </c>
      <c r="F59" s="72" t="s">
        <v>60</v>
      </c>
      <c r="G59" s="73">
        <f t="shared" si="11"/>
        <v>-723</v>
      </c>
      <c r="H59" s="74">
        <f t="shared" si="12"/>
        <v>95.59334430426037</v>
      </c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19.5" customHeight="1">
      <c r="A60" s="33" t="s">
        <v>71</v>
      </c>
      <c r="B60" s="48">
        <v>6010</v>
      </c>
      <c r="C60" s="34">
        <v>5341</v>
      </c>
      <c r="D60" s="34">
        <v>4231</v>
      </c>
      <c r="E60" s="34">
        <v>5205</v>
      </c>
      <c r="F60" s="72" t="s">
        <v>60</v>
      </c>
      <c r="G60" s="73">
        <f t="shared" si="11"/>
        <v>-974</v>
      </c>
      <c r="H60" s="74">
        <f t="shared" si="12"/>
        <v>81.287223823246876</v>
      </c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9.5" customHeight="1">
      <c r="A61" s="33" t="s">
        <v>72</v>
      </c>
      <c r="B61" s="48">
        <v>6011</v>
      </c>
      <c r="C61" s="34">
        <v>243</v>
      </c>
      <c r="D61" s="34">
        <v>124</v>
      </c>
      <c r="E61" s="34">
        <v>122</v>
      </c>
      <c r="F61" s="72" t="s">
        <v>60</v>
      </c>
      <c r="G61" s="73">
        <f t="shared" si="11"/>
        <v>2</v>
      </c>
      <c r="H61" s="74">
        <f t="shared" si="12"/>
        <v>101.63934426229508</v>
      </c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9.5" customHeight="1">
      <c r="A62" s="33" t="s">
        <v>73</v>
      </c>
      <c r="B62" s="48">
        <v>6012</v>
      </c>
      <c r="C62" s="34">
        <v>3851</v>
      </c>
      <c r="D62" s="34">
        <v>3669</v>
      </c>
      <c r="E62" s="34">
        <v>3840</v>
      </c>
      <c r="F62" s="72" t="s">
        <v>60</v>
      </c>
      <c r="G62" s="73">
        <f t="shared" si="11"/>
        <v>-171</v>
      </c>
      <c r="H62" s="74">
        <f t="shared" si="12"/>
        <v>95.546875</v>
      </c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8.75" customHeight="1">
      <c r="A63" s="33" t="s">
        <v>74</v>
      </c>
      <c r="B63" s="48">
        <v>6013</v>
      </c>
      <c r="C63" s="34">
        <v>920</v>
      </c>
      <c r="D63" s="34">
        <v>134</v>
      </c>
      <c r="E63" s="34">
        <v>1344</v>
      </c>
      <c r="F63" s="72" t="s">
        <v>60</v>
      </c>
      <c r="G63" s="73">
        <f t="shared" si="11"/>
        <v>-1210</v>
      </c>
      <c r="H63" s="74">
        <f t="shared" si="12"/>
        <v>9.9702380952380967</v>
      </c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9.5" customHeight="1">
      <c r="A64" s="37" t="s">
        <v>75</v>
      </c>
      <c r="B64" s="75">
        <v>6020</v>
      </c>
      <c r="C64" s="76">
        <v>17620</v>
      </c>
      <c r="D64" s="76">
        <v>14674</v>
      </c>
      <c r="E64" s="76">
        <v>14840</v>
      </c>
      <c r="F64" s="77" t="s">
        <v>60</v>
      </c>
      <c r="G64" s="71">
        <f t="shared" si="11"/>
        <v>-166</v>
      </c>
      <c r="H64" s="78">
        <f t="shared" si="12"/>
        <v>98.881401617250674</v>
      </c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9.5" customHeight="1">
      <c r="A65" s="33" t="s">
        <v>76</v>
      </c>
      <c r="B65" s="48">
        <v>6030</v>
      </c>
      <c r="C65" s="34"/>
      <c r="D65" s="34"/>
      <c r="E65" s="34"/>
      <c r="F65" s="72" t="s">
        <v>60</v>
      </c>
      <c r="G65" s="73">
        <f t="shared" si="11"/>
        <v>0</v>
      </c>
      <c r="H65" s="74" t="e">
        <f t="shared" si="12"/>
        <v>#DIV/0!</v>
      </c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9.5" customHeight="1">
      <c r="A66" s="33" t="s">
        <v>77</v>
      </c>
      <c r="B66" s="48">
        <v>6040</v>
      </c>
      <c r="C66" s="34">
        <v>14143</v>
      </c>
      <c r="D66" s="34">
        <v>11918</v>
      </c>
      <c r="E66" s="34">
        <v>10977</v>
      </c>
      <c r="F66" s="72" t="s">
        <v>60</v>
      </c>
      <c r="G66" s="73">
        <f t="shared" si="11"/>
        <v>941</v>
      </c>
      <c r="H66" s="74">
        <f t="shared" si="12"/>
        <v>108.57246970939237</v>
      </c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9.5" customHeight="1">
      <c r="A67" s="33" t="s">
        <v>78</v>
      </c>
      <c r="B67" s="48">
        <v>6041</v>
      </c>
      <c r="C67" s="34">
        <v>36</v>
      </c>
      <c r="D67" s="34">
        <v>45</v>
      </c>
      <c r="E67" s="34">
        <v>54</v>
      </c>
      <c r="F67" s="72" t="s">
        <v>60</v>
      </c>
      <c r="G67" s="73">
        <f t="shared" si="11"/>
        <v>-9</v>
      </c>
      <c r="H67" s="74">
        <f t="shared" si="12"/>
        <v>83.333333333333343</v>
      </c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8.75" customHeight="1">
      <c r="A68" s="33" t="s">
        <v>79</v>
      </c>
      <c r="B68" s="48">
        <v>6042</v>
      </c>
      <c r="C68" s="34">
        <v>139</v>
      </c>
      <c r="D68" s="34"/>
      <c r="E68" s="34">
        <v>158</v>
      </c>
      <c r="F68" s="72" t="s">
        <v>60</v>
      </c>
      <c r="G68" s="73">
        <f t="shared" si="11"/>
        <v>-158</v>
      </c>
      <c r="H68" s="74">
        <f t="shared" si="12"/>
        <v>0</v>
      </c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9.5" customHeight="1">
      <c r="A69" s="37" t="s">
        <v>80</v>
      </c>
      <c r="B69" s="75">
        <v>6050</v>
      </c>
      <c r="C69" s="79">
        <v>14143</v>
      </c>
      <c r="D69" s="79">
        <v>11918</v>
      </c>
      <c r="E69" s="79">
        <v>10977</v>
      </c>
      <c r="F69" s="77" t="s">
        <v>60</v>
      </c>
      <c r="G69" s="71">
        <f t="shared" si="11"/>
        <v>941</v>
      </c>
      <c r="H69" s="78">
        <f t="shared" si="12"/>
        <v>108.57246970939237</v>
      </c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9.5" customHeight="1">
      <c r="A70" s="33" t="s">
        <v>81</v>
      </c>
      <c r="B70" s="48">
        <v>6060</v>
      </c>
      <c r="C70" s="34"/>
      <c r="D70" s="34"/>
      <c r="E70" s="34"/>
      <c r="F70" s="72" t="s">
        <v>60</v>
      </c>
      <c r="G70" s="73">
        <f t="shared" si="11"/>
        <v>0</v>
      </c>
      <c r="H70" s="74" t="e">
        <f t="shared" si="12"/>
        <v>#DIV/0!</v>
      </c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8.75" customHeight="1">
      <c r="A71" s="33" t="s">
        <v>82</v>
      </c>
      <c r="B71" s="48">
        <v>6070</v>
      </c>
      <c r="C71" s="34"/>
      <c r="D71" s="34"/>
      <c r="E71" s="34"/>
      <c r="F71" s="72" t="s">
        <v>60</v>
      </c>
      <c r="G71" s="73">
        <f t="shared" si="11"/>
        <v>0</v>
      </c>
      <c r="H71" s="74" t="e">
        <f t="shared" si="12"/>
        <v>#DIV/0!</v>
      </c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9.5" customHeight="1">
      <c r="A72" s="40" t="s">
        <v>83</v>
      </c>
      <c r="B72" s="41">
        <v>6080</v>
      </c>
      <c r="C72" s="42">
        <v>3477</v>
      </c>
      <c r="D72" s="42">
        <v>2756</v>
      </c>
      <c r="E72" s="42">
        <v>3863</v>
      </c>
      <c r="F72" s="80" t="s">
        <v>60</v>
      </c>
      <c r="G72" s="81">
        <f t="shared" si="11"/>
        <v>-1107</v>
      </c>
      <c r="H72" s="82">
        <f t="shared" si="12"/>
        <v>71.34351540253688</v>
      </c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24" customHeight="1">
      <c r="A73" s="180" t="s">
        <v>84</v>
      </c>
      <c r="B73" s="181"/>
      <c r="C73" s="181"/>
      <c r="D73" s="181"/>
      <c r="E73" s="181"/>
      <c r="F73" s="181"/>
      <c r="G73" s="181"/>
      <c r="H73" s="182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24" customHeight="1">
      <c r="A74" s="83" t="s">
        <v>85</v>
      </c>
      <c r="B74" s="84">
        <v>7000</v>
      </c>
      <c r="C74" s="29"/>
      <c r="D74" s="29"/>
      <c r="E74" s="29"/>
      <c r="F74" s="35">
        <f>'IV кап.інв. V кред.'!C38</f>
        <v>0</v>
      </c>
      <c r="G74" s="69">
        <f t="shared" ref="G74:G83" si="14">F74-E74</f>
        <v>0</v>
      </c>
      <c r="H74" s="70" t="e">
        <f t="shared" ref="H74:H83" si="15">(F74/E74)*100</f>
        <v>#DIV/0!</v>
      </c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9.5" customHeight="1">
      <c r="A75" s="37" t="s">
        <v>86</v>
      </c>
      <c r="B75" s="85" t="s">
        <v>87</v>
      </c>
      <c r="C75" s="35">
        <f t="shared" ref="C75:F75" si="16">SUM(C76:C78)</f>
        <v>0</v>
      </c>
      <c r="D75" s="35">
        <f t="shared" si="16"/>
        <v>0</v>
      </c>
      <c r="E75" s="35">
        <f t="shared" si="16"/>
        <v>0</v>
      </c>
      <c r="F75" s="35">
        <f t="shared" si="16"/>
        <v>0</v>
      </c>
      <c r="G75" s="73">
        <f t="shared" si="14"/>
        <v>0</v>
      </c>
      <c r="H75" s="74" t="e">
        <f t="shared" si="15"/>
        <v>#DIV/0!</v>
      </c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9.5" customHeight="1">
      <c r="A76" s="33" t="s">
        <v>88</v>
      </c>
      <c r="B76" s="86" t="s">
        <v>89</v>
      </c>
      <c r="C76" s="49">
        <f>'ІІІ. Рух грош. коштів'!C64</f>
        <v>0</v>
      </c>
      <c r="D76" s="49">
        <f>'ІІІ. Рух грош. коштів'!D64</f>
        <v>0</v>
      </c>
      <c r="E76" s="49">
        <f>'ІІІ. Рух грош. коштів'!E64</f>
        <v>0</v>
      </c>
      <c r="F76" s="49">
        <f>'ІІІ. Рух грош. коштів'!F64</f>
        <v>0</v>
      </c>
      <c r="G76" s="73">
        <f t="shared" si="14"/>
        <v>0</v>
      </c>
      <c r="H76" s="74" t="e">
        <f t="shared" si="15"/>
        <v>#DIV/0!</v>
      </c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9.5" customHeight="1">
      <c r="A77" s="33" t="s">
        <v>90</v>
      </c>
      <c r="B77" s="86" t="s">
        <v>91</v>
      </c>
      <c r="C77" s="49">
        <f>'ІІІ. Рух грош. коштів'!C15</f>
        <v>0</v>
      </c>
      <c r="D77" s="49">
        <f>'ІІІ. Рух грош. коштів'!D15</f>
        <v>0</v>
      </c>
      <c r="E77" s="49">
        <f>'ІІІ. Рух грош. коштів'!E15</f>
        <v>0</v>
      </c>
      <c r="F77" s="49">
        <f>'ІІІ. Рух грош. коштів'!F15</f>
        <v>0</v>
      </c>
      <c r="G77" s="73">
        <f t="shared" si="14"/>
        <v>0</v>
      </c>
      <c r="H77" s="74" t="e">
        <f t="shared" si="15"/>
        <v>#DIV/0!</v>
      </c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9.5" customHeight="1">
      <c r="A78" s="33" t="s">
        <v>92</v>
      </c>
      <c r="B78" s="86" t="s">
        <v>93</v>
      </c>
      <c r="C78" s="49"/>
      <c r="D78" s="49"/>
      <c r="E78" s="49"/>
      <c r="F78" s="49"/>
      <c r="G78" s="73">
        <f t="shared" si="14"/>
        <v>0</v>
      </c>
      <c r="H78" s="74" t="e">
        <f t="shared" si="15"/>
        <v>#DIV/0!</v>
      </c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9.5" customHeight="1">
      <c r="A79" s="37" t="s">
        <v>94</v>
      </c>
      <c r="B79" s="85" t="s">
        <v>95</v>
      </c>
      <c r="C79" s="35">
        <f t="shared" ref="C79:F79" si="17">SUM(C80:C83)</f>
        <v>0</v>
      </c>
      <c r="D79" s="35">
        <f t="shared" si="17"/>
        <v>0</v>
      </c>
      <c r="E79" s="35">
        <f t="shared" si="17"/>
        <v>0</v>
      </c>
      <c r="F79" s="35">
        <f t="shared" si="17"/>
        <v>0</v>
      </c>
      <c r="G79" s="73">
        <f t="shared" si="14"/>
        <v>0</v>
      </c>
      <c r="H79" s="74" t="e">
        <f t="shared" si="15"/>
        <v>#DIV/0!</v>
      </c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9.5" customHeight="1">
      <c r="A80" s="33" t="s">
        <v>88</v>
      </c>
      <c r="B80" s="86" t="s">
        <v>96</v>
      </c>
      <c r="C80" s="49">
        <f>'ІІІ. Рух грош. коштів'!C71</f>
        <v>0</v>
      </c>
      <c r="D80" s="49">
        <f>'ІІІ. Рух грош. коштів'!D71</f>
        <v>0</v>
      </c>
      <c r="E80" s="49">
        <f>'ІІІ. Рух грош. коштів'!E71</f>
        <v>0</v>
      </c>
      <c r="F80" s="49">
        <f>'ІІІ. Рух грош. коштів'!F71</f>
        <v>0</v>
      </c>
      <c r="G80" s="73">
        <f t="shared" si="14"/>
        <v>0</v>
      </c>
      <c r="H80" s="74" t="e">
        <f t="shared" si="15"/>
        <v>#DIV/0!</v>
      </c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9.5" customHeight="1">
      <c r="A81" s="33" t="s">
        <v>90</v>
      </c>
      <c r="B81" s="86" t="s">
        <v>97</v>
      </c>
      <c r="C81" s="49">
        <f>'ІІІ. Рух грош. коштів'!C24</f>
        <v>0</v>
      </c>
      <c r="D81" s="49">
        <f>'ІІІ. Рух грош. коштів'!D24</f>
        <v>0</v>
      </c>
      <c r="E81" s="49">
        <f>'ІІІ. Рух грош. коштів'!E24</f>
        <v>0</v>
      </c>
      <c r="F81" s="49">
        <f>'ІІІ. Рух грош. коштів'!F24</f>
        <v>0</v>
      </c>
      <c r="G81" s="73">
        <f t="shared" si="14"/>
        <v>0</v>
      </c>
      <c r="H81" s="74" t="e">
        <f t="shared" si="15"/>
        <v>#DIV/0!</v>
      </c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9.5" customHeight="1">
      <c r="A82" s="33" t="s">
        <v>92</v>
      </c>
      <c r="B82" s="86" t="s">
        <v>98</v>
      </c>
      <c r="C82" s="49"/>
      <c r="D82" s="49"/>
      <c r="E82" s="49"/>
      <c r="F82" s="49"/>
      <c r="G82" s="73">
        <f t="shared" si="14"/>
        <v>0</v>
      </c>
      <c r="H82" s="74" t="e">
        <f t="shared" si="15"/>
        <v>#DIV/0!</v>
      </c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19.5" customHeight="1">
      <c r="A83" s="87" t="s">
        <v>99</v>
      </c>
      <c r="B83" s="41">
        <v>7050</v>
      </c>
      <c r="C83" s="42"/>
      <c r="D83" s="42"/>
      <c r="E83" s="42"/>
      <c r="F83" s="35">
        <f>'IV кап.інв. V кред.'!R38</f>
        <v>0</v>
      </c>
      <c r="G83" s="88">
        <f t="shared" si="14"/>
        <v>0</v>
      </c>
      <c r="H83" s="89" t="e">
        <f t="shared" si="15"/>
        <v>#DIV/0!</v>
      </c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27" customHeight="1">
      <c r="A84" s="180" t="s">
        <v>100</v>
      </c>
      <c r="B84" s="181"/>
      <c r="C84" s="181"/>
      <c r="D84" s="181"/>
      <c r="E84" s="181"/>
      <c r="F84" s="181"/>
      <c r="G84" s="181"/>
      <c r="H84" s="182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63.75" customHeight="1">
      <c r="A85" s="28" t="s">
        <v>101</v>
      </c>
      <c r="B85" s="90" t="s">
        <v>102</v>
      </c>
      <c r="C85" s="31">
        <f t="shared" ref="C85:F85" si="18">SUM(C86:C90)</f>
        <v>6</v>
      </c>
      <c r="D85" s="31">
        <f t="shared" si="18"/>
        <v>7</v>
      </c>
      <c r="E85" s="31">
        <f t="shared" si="18"/>
        <v>9</v>
      </c>
      <c r="F85" s="31">
        <f t="shared" si="18"/>
        <v>7</v>
      </c>
      <c r="G85" s="31">
        <f t="shared" ref="G85:G105" si="19">F85-E85</f>
        <v>-2</v>
      </c>
      <c r="H85" s="32">
        <f t="shared" ref="H85:H105" si="20">(F85/E85)*100</f>
        <v>77.777777777777786</v>
      </c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8.75" customHeight="1">
      <c r="A86" s="33" t="s">
        <v>103</v>
      </c>
      <c r="B86" s="86" t="s">
        <v>104</v>
      </c>
      <c r="C86" s="49"/>
      <c r="D86" s="72"/>
      <c r="E86" s="49"/>
      <c r="F86" s="49"/>
      <c r="G86" s="73">
        <f t="shared" si="19"/>
        <v>0</v>
      </c>
      <c r="H86" s="74" t="e">
        <f t="shared" si="20"/>
        <v>#DIV/0!</v>
      </c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8.75" customHeight="1">
      <c r="A87" s="33" t="s">
        <v>105</v>
      </c>
      <c r="B87" s="86" t="s">
        <v>106</v>
      </c>
      <c r="C87" s="49"/>
      <c r="D87" s="72"/>
      <c r="E87" s="49"/>
      <c r="F87" s="49"/>
      <c r="G87" s="73">
        <f t="shared" si="19"/>
        <v>0</v>
      </c>
      <c r="H87" s="74" t="e">
        <f t="shared" si="20"/>
        <v>#DIV/0!</v>
      </c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8.75" customHeight="1">
      <c r="A88" s="33" t="s">
        <v>107</v>
      </c>
      <c r="B88" s="86" t="s">
        <v>108</v>
      </c>
      <c r="C88" s="49">
        <v>1</v>
      </c>
      <c r="D88" s="91">
        <v>1</v>
      </c>
      <c r="E88" s="49">
        <v>1</v>
      </c>
      <c r="F88" s="49">
        <v>1</v>
      </c>
      <c r="G88" s="73">
        <f t="shared" si="19"/>
        <v>0</v>
      </c>
      <c r="H88" s="74">
        <f t="shared" si="20"/>
        <v>100</v>
      </c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8.75" customHeight="1">
      <c r="A89" s="33" t="s">
        <v>109</v>
      </c>
      <c r="B89" s="86" t="s">
        <v>110</v>
      </c>
      <c r="C89" s="49">
        <v>3</v>
      </c>
      <c r="D89" s="91">
        <v>3</v>
      </c>
      <c r="E89" s="49">
        <v>4</v>
      </c>
      <c r="F89" s="49">
        <v>3</v>
      </c>
      <c r="G89" s="73">
        <f t="shared" si="19"/>
        <v>-1</v>
      </c>
      <c r="H89" s="74">
        <f t="shared" si="20"/>
        <v>75</v>
      </c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8.75" customHeight="1">
      <c r="A90" s="33" t="s">
        <v>111</v>
      </c>
      <c r="B90" s="86" t="s">
        <v>112</v>
      </c>
      <c r="C90" s="49">
        <v>2</v>
      </c>
      <c r="D90" s="91">
        <v>3</v>
      </c>
      <c r="E90" s="49">
        <v>4</v>
      </c>
      <c r="F90" s="49">
        <v>3</v>
      </c>
      <c r="G90" s="73">
        <f t="shared" si="19"/>
        <v>-1</v>
      </c>
      <c r="H90" s="74">
        <f t="shared" si="20"/>
        <v>75</v>
      </c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9.5" customHeight="1">
      <c r="A91" s="37" t="s">
        <v>113</v>
      </c>
      <c r="B91" s="85" t="s">
        <v>114</v>
      </c>
      <c r="C91" s="35">
        <f>'І. Інф. до звіт.'!C117</f>
        <v>1001</v>
      </c>
      <c r="D91" s="35">
        <f>'І. Інф. до звіт.'!D117</f>
        <v>1330</v>
      </c>
      <c r="E91" s="35">
        <f>'І. Інф. до звіт.'!E117</f>
        <v>1736</v>
      </c>
      <c r="F91" s="35">
        <f>'І. Інф. до звіт.'!F117</f>
        <v>1330</v>
      </c>
      <c r="G91" s="71">
        <f t="shared" si="19"/>
        <v>-406</v>
      </c>
      <c r="H91" s="78">
        <f t="shared" si="20"/>
        <v>76.612903225806448</v>
      </c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9.5" customHeight="1">
      <c r="A92" s="33" t="s">
        <v>103</v>
      </c>
      <c r="B92" s="86" t="s">
        <v>115</v>
      </c>
      <c r="C92" s="49"/>
      <c r="D92" s="72"/>
      <c r="E92" s="49"/>
      <c r="F92" s="49"/>
      <c r="G92" s="73">
        <f t="shared" si="19"/>
        <v>0</v>
      </c>
      <c r="H92" s="74" t="e">
        <f t="shared" si="20"/>
        <v>#DIV/0!</v>
      </c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9.5" customHeight="1">
      <c r="A93" s="33" t="s">
        <v>105</v>
      </c>
      <c r="B93" s="86" t="s">
        <v>116</v>
      </c>
      <c r="C93" s="49"/>
      <c r="D93" s="72"/>
      <c r="E93" s="49"/>
      <c r="F93" s="49"/>
      <c r="G93" s="73">
        <f t="shared" si="19"/>
        <v>0</v>
      </c>
      <c r="H93" s="74" t="e">
        <f t="shared" si="20"/>
        <v>#DIV/0!</v>
      </c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9.5" customHeight="1">
      <c r="A94" s="33" t="s">
        <v>107</v>
      </c>
      <c r="B94" s="86" t="s">
        <v>117</v>
      </c>
      <c r="C94" s="49">
        <v>254</v>
      </c>
      <c r="D94" s="91">
        <v>250</v>
      </c>
      <c r="E94" s="49">
        <v>310.24799999999999</v>
      </c>
      <c r="F94" s="49">
        <v>250</v>
      </c>
      <c r="G94" s="73">
        <f t="shared" si="19"/>
        <v>-60.24799999999999</v>
      </c>
      <c r="H94" s="74">
        <f t="shared" si="20"/>
        <v>80.580696732936232</v>
      </c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9.5" customHeight="1">
      <c r="A95" s="33" t="s">
        <v>109</v>
      </c>
      <c r="B95" s="86" t="s">
        <v>118</v>
      </c>
      <c r="C95" s="49">
        <v>423</v>
      </c>
      <c r="D95" s="91">
        <v>593</v>
      </c>
      <c r="E95" s="49">
        <v>850</v>
      </c>
      <c r="F95" s="49">
        <v>593</v>
      </c>
      <c r="G95" s="73">
        <f t="shared" si="19"/>
        <v>-257</v>
      </c>
      <c r="H95" s="74">
        <f t="shared" si="20"/>
        <v>69.764705882352942</v>
      </c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19.5" customHeight="1">
      <c r="A96" s="33" t="s">
        <v>111</v>
      </c>
      <c r="B96" s="86" t="s">
        <v>119</v>
      </c>
      <c r="C96" s="49">
        <v>324</v>
      </c>
      <c r="D96" s="91">
        <v>487</v>
      </c>
      <c r="E96" s="49">
        <v>576</v>
      </c>
      <c r="F96" s="49">
        <v>487</v>
      </c>
      <c r="G96" s="73">
        <f t="shared" si="19"/>
        <v>-89</v>
      </c>
      <c r="H96" s="74">
        <f t="shared" si="20"/>
        <v>84.548611111111114</v>
      </c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43.5" customHeight="1">
      <c r="A97" s="37" t="s">
        <v>120</v>
      </c>
      <c r="B97" s="85" t="s">
        <v>121</v>
      </c>
      <c r="C97" s="177">
        <f t="shared" ref="C97:F97" si="21">C91/C85/12*1000</f>
        <v>13902.777777777779</v>
      </c>
      <c r="D97" s="177">
        <f t="shared" si="21"/>
        <v>15833.333333333334</v>
      </c>
      <c r="E97" s="177">
        <f t="shared" si="21"/>
        <v>16074.074074074073</v>
      </c>
      <c r="F97" s="177">
        <f t="shared" si="21"/>
        <v>15833.333333333334</v>
      </c>
      <c r="G97" s="71">
        <f t="shared" si="19"/>
        <v>-240.74074074073906</v>
      </c>
      <c r="H97" s="78">
        <f t="shared" si="20"/>
        <v>98.502304147465452</v>
      </c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19.5" customHeight="1">
      <c r="A98" s="33" t="s">
        <v>122</v>
      </c>
      <c r="B98" s="86" t="s">
        <v>123</v>
      </c>
      <c r="C98" s="49"/>
      <c r="D98" s="72"/>
      <c r="E98" s="92"/>
      <c r="F98" s="92"/>
      <c r="G98" s="73">
        <f t="shared" si="19"/>
        <v>0</v>
      </c>
      <c r="H98" s="74" t="e">
        <f t="shared" si="20"/>
        <v>#DIV/0!</v>
      </c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9.5" customHeight="1">
      <c r="A99" s="33" t="s">
        <v>124</v>
      </c>
      <c r="B99" s="86" t="s">
        <v>125</v>
      </c>
      <c r="C99" s="49"/>
      <c r="D99" s="72"/>
      <c r="E99" s="92"/>
      <c r="F99" s="92"/>
      <c r="G99" s="73">
        <f t="shared" si="19"/>
        <v>0</v>
      </c>
      <c r="H99" s="74" t="e">
        <f t="shared" si="20"/>
        <v>#DIV/0!</v>
      </c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9.5" customHeight="1">
      <c r="A100" s="33" t="s">
        <v>107</v>
      </c>
      <c r="B100" s="86" t="s">
        <v>126</v>
      </c>
      <c r="C100" s="174">
        <f>C94/C88/12*1000</f>
        <v>21166.666666666668</v>
      </c>
      <c r="D100" s="174">
        <f t="shared" ref="D100:F100" si="22">D94/D88/12*1000</f>
        <v>20833.333333333332</v>
      </c>
      <c r="E100" s="174">
        <f t="shared" si="22"/>
        <v>25854</v>
      </c>
      <c r="F100" s="174">
        <f t="shared" si="22"/>
        <v>20833.333333333332</v>
      </c>
      <c r="G100" s="73">
        <f t="shared" si="19"/>
        <v>-5020.6666666666679</v>
      </c>
      <c r="H100" s="74">
        <f t="shared" si="20"/>
        <v>80.580696732936232</v>
      </c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9.5" customHeight="1">
      <c r="A101" s="93" t="s">
        <v>127</v>
      </c>
      <c r="B101" s="94" t="s">
        <v>128</v>
      </c>
      <c r="C101" s="175">
        <v>21166.7</v>
      </c>
      <c r="D101" s="176">
        <v>20833.3</v>
      </c>
      <c r="E101" s="96">
        <v>25854</v>
      </c>
      <c r="F101" s="96">
        <v>20833.3</v>
      </c>
      <c r="G101" s="73">
        <f t="shared" si="19"/>
        <v>-5020.7000000000007</v>
      </c>
      <c r="H101" s="74">
        <f t="shared" si="20"/>
        <v>80.580567803821452</v>
      </c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</row>
    <row r="102" spans="1:26" ht="19.5" customHeight="1">
      <c r="A102" s="93" t="s">
        <v>129</v>
      </c>
      <c r="B102" s="94" t="s">
        <v>130</v>
      </c>
      <c r="C102" s="98"/>
      <c r="D102" s="95"/>
      <c r="E102" s="96"/>
      <c r="F102" s="96"/>
      <c r="G102" s="73">
        <f t="shared" si="19"/>
        <v>0</v>
      </c>
      <c r="H102" s="74" t="e">
        <f t="shared" si="20"/>
        <v>#DIV/0!</v>
      </c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</row>
    <row r="103" spans="1:26" ht="19.5" customHeight="1">
      <c r="A103" s="93" t="s">
        <v>131</v>
      </c>
      <c r="B103" s="94" t="s">
        <v>132</v>
      </c>
      <c r="C103" s="98"/>
      <c r="D103" s="95"/>
      <c r="E103" s="96"/>
      <c r="F103" s="96"/>
      <c r="G103" s="73">
        <f t="shared" si="19"/>
        <v>0</v>
      </c>
      <c r="H103" s="74" t="e">
        <f t="shared" si="20"/>
        <v>#DIV/0!</v>
      </c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</row>
    <row r="104" spans="1:26" ht="19.5" customHeight="1">
      <c r="A104" s="33" t="s">
        <v>133</v>
      </c>
      <c r="B104" s="86" t="s">
        <v>134</v>
      </c>
      <c r="C104" s="172">
        <f>C95/C89/12*1000</f>
        <v>11750</v>
      </c>
      <c r="D104" s="172">
        <f t="shared" ref="D104:F104" si="23">D95/D89/12*1000</f>
        <v>16472.222222222223</v>
      </c>
      <c r="E104" s="172">
        <f t="shared" si="23"/>
        <v>17708.333333333332</v>
      </c>
      <c r="F104" s="172">
        <f t="shared" si="23"/>
        <v>16472.222222222223</v>
      </c>
      <c r="G104" s="73">
        <f t="shared" si="19"/>
        <v>-1236.1111111111095</v>
      </c>
      <c r="H104" s="74">
        <f t="shared" si="20"/>
        <v>93.019607843137265</v>
      </c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9.5" customHeight="1">
      <c r="A105" s="65" t="s">
        <v>135</v>
      </c>
      <c r="B105" s="99" t="s">
        <v>136</v>
      </c>
      <c r="C105" s="173">
        <f t="shared" ref="C105:F105" si="24">C96/C90/12*1000</f>
        <v>13500</v>
      </c>
      <c r="D105" s="173">
        <f t="shared" si="24"/>
        <v>13527.777777777779</v>
      </c>
      <c r="E105" s="173">
        <f t="shared" si="24"/>
        <v>12000</v>
      </c>
      <c r="F105" s="173">
        <f t="shared" si="24"/>
        <v>13527.777777777779</v>
      </c>
      <c r="G105" s="88">
        <f t="shared" si="19"/>
        <v>1527.7777777777792</v>
      </c>
      <c r="H105" s="89">
        <f t="shared" si="20"/>
        <v>112.7314814814815</v>
      </c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9.5" customHeight="1">
      <c r="A106" s="100"/>
      <c r="B106" s="101"/>
      <c r="C106" s="102"/>
      <c r="D106" s="102"/>
      <c r="E106" s="103"/>
      <c r="F106" s="103"/>
      <c r="G106" s="103"/>
      <c r="H106" s="104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9.5" customHeight="1">
      <c r="A107" s="100"/>
      <c r="B107" s="101"/>
      <c r="C107" s="102"/>
      <c r="D107" s="102"/>
      <c r="E107" s="103"/>
      <c r="F107" s="103"/>
      <c r="G107" s="103"/>
      <c r="H107" s="104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8.75" customHeight="1">
      <c r="A108" s="105"/>
      <c r="B108" s="6"/>
      <c r="C108" s="6"/>
      <c r="D108" s="6"/>
      <c r="E108" s="6"/>
      <c r="F108" s="6"/>
      <c r="G108" s="6"/>
      <c r="H108" s="6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06" t="s">
        <v>137</v>
      </c>
      <c r="B109" s="6"/>
      <c r="C109" s="186" t="s">
        <v>138</v>
      </c>
      <c r="D109" s="187"/>
      <c r="E109" s="187"/>
      <c r="F109" s="187"/>
      <c r="G109" s="188" t="s">
        <v>139</v>
      </c>
      <c r="H109" s="187"/>
      <c r="I109" s="18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>
      <c r="A110" s="3" t="s">
        <v>140</v>
      </c>
      <c r="B110" s="1"/>
      <c r="C110" s="188" t="s">
        <v>141</v>
      </c>
      <c r="D110" s="187"/>
      <c r="E110" s="187"/>
      <c r="F110" s="187"/>
      <c r="G110" s="188"/>
      <c r="H110" s="187"/>
      <c r="I110" s="18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05"/>
      <c r="B111" s="6"/>
      <c r="C111" s="6"/>
      <c r="D111" s="6"/>
      <c r="E111" s="6"/>
      <c r="F111" s="6"/>
      <c r="G111" s="6"/>
      <c r="H111" s="6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05"/>
      <c r="B112" s="6"/>
      <c r="C112" s="6"/>
      <c r="D112" s="6"/>
      <c r="E112" s="6"/>
      <c r="F112" s="6"/>
      <c r="G112" s="6"/>
      <c r="H112" s="6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05"/>
      <c r="B113" s="6"/>
      <c r="C113" s="6"/>
      <c r="D113" s="6"/>
      <c r="E113" s="6"/>
      <c r="F113" s="6"/>
      <c r="G113" s="6"/>
      <c r="H113" s="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05"/>
      <c r="B114" s="6"/>
      <c r="C114" s="6"/>
      <c r="D114" s="6"/>
      <c r="E114" s="6"/>
      <c r="F114" s="6"/>
      <c r="G114" s="6"/>
      <c r="H114" s="6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05"/>
      <c r="B115" s="6"/>
      <c r="C115" s="6"/>
      <c r="D115" s="6"/>
      <c r="E115" s="6"/>
      <c r="F115" s="6"/>
      <c r="G115" s="6"/>
      <c r="H115" s="6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05"/>
      <c r="B116" s="6"/>
      <c r="C116" s="6"/>
      <c r="D116" s="6"/>
      <c r="E116" s="6"/>
      <c r="F116" s="6"/>
      <c r="G116" s="6"/>
      <c r="H116" s="6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05"/>
      <c r="B117" s="6"/>
      <c r="C117" s="6"/>
      <c r="D117" s="6"/>
      <c r="E117" s="6"/>
      <c r="F117" s="6"/>
      <c r="G117" s="6"/>
      <c r="H117" s="6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05"/>
      <c r="B118" s="6"/>
      <c r="C118" s="6"/>
      <c r="D118" s="6"/>
      <c r="E118" s="6"/>
      <c r="F118" s="6"/>
      <c r="G118" s="6"/>
      <c r="H118" s="6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05"/>
      <c r="B119" s="6"/>
      <c r="C119" s="6"/>
      <c r="D119" s="6"/>
      <c r="E119" s="6"/>
      <c r="F119" s="6"/>
      <c r="G119" s="6"/>
      <c r="H119" s="6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05"/>
      <c r="B120" s="6"/>
      <c r="C120" s="6"/>
      <c r="D120" s="6"/>
      <c r="E120" s="6"/>
      <c r="F120" s="6"/>
      <c r="G120" s="6"/>
      <c r="H120" s="6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05"/>
      <c r="B121" s="6"/>
      <c r="C121" s="6"/>
      <c r="D121" s="6"/>
      <c r="E121" s="6"/>
      <c r="F121" s="6"/>
      <c r="G121" s="6"/>
      <c r="H121" s="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05"/>
      <c r="B122" s="6"/>
      <c r="C122" s="6"/>
      <c r="D122" s="6"/>
      <c r="E122" s="6"/>
      <c r="F122" s="6"/>
      <c r="G122" s="6"/>
      <c r="H122" s="6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05"/>
      <c r="B123" s="6"/>
      <c r="C123" s="6"/>
      <c r="D123" s="6"/>
      <c r="E123" s="6"/>
      <c r="F123" s="6"/>
      <c r="G123" s="6"/>
      <c r="H123" s="6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05"/>
      <c r="B124" s="6"/>
      <c r="C124" s="6"/>
      <c r="D124" s="6"/>
      <c r="E124" s="6"/>
      <c r="F124" s="6"/>
      <c r="G124" s="6"/>
      <c r="H124" s="6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05"/>
      <c r="B125" s="6"/>
      <c r="C125" s="6"/>
      <c r="D125" s="6"/>
      <c r="E125" s="6"/>
      <c r="F125" s="6"/>
      <c r="G125" s="6"/>
      <c r="H125" s="6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05"/>
      <c r="B126" s="6"/>
      <c r="C126" s="6"/>
      <c r="D126" s="6"/>
      <c r="E126" s="6"/>
      <c r="F126" s="6"/>
      <c r="G126" s="6"/>
      <c r="H126" s="6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05"/>
      <c r="B127" s="6"/>
      <c r="C127" s="6"/>
      <c r="D127" s="6"/>
      <c r="E127" s="6"/>
      <c r="F127" s="6"/>
      <c r="G127" s="6"/>
      <c r="H127" s="6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05"/>
      <c r="B128" s="6"/>
      <c r="C128" s="6"/>
      <c r="D128" s="6"/>
      <c r="E128" s="6"/>
      <c r="F128" s="6"/>
      <c r="G128" s="6"/>
      <c r="H128" s="6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05"/>
      <c r="B129" s="6"/>
      <c r="C129" s="6"/>
      <c r="D129" s="6"/>
      <c r="E129" s="6"/>
      <c r="F129" s="6"/>
      <c r="G129" s="6"/>
      <c r="H129" s="6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05"/>
      <c r="B130" s="6"/>
      <c r="C130" s="6"/>
      <c r="D130" s="6"/>
      <c r="E130" s="6"/>
      <c r="F130" s="6"/>
      <c r="G130" s="6"/>
      <c r="H130" s="6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05"/>
      <c r="B131" s="6"/>
      <c r="C131" s="6"/>
      <c r="D131" s="6"/>
      <c r="E131" s="6"/>
      <c r="F131" s="6"/>
      <c r="G131" s="6"/>
      <c r="H131" s="6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05"/>
      <c r="B132" s="6"/>
      <c r="C132" s="6"/>
      <c r="D132" s="6"/>
      <c r="E132" s="6"/>
      <c r="F132" s="6"/>
      <c r="G132" s="6"/>
      <c r="H132" s="6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05"/>
      <c r="B133" s="6"/>
      <c r="C133" s="6"/>
      <c r="D133" s="6"/>
      <c r="E133" s="6"/>
      <c r="F133" s="6"/>
      <c r="G133" s="6"/>
      <c r="H133" s="6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05"/>
      <c r="B134" s="6"/>
      <c r="C134" s="6"/>
      <c r="D134" s="6"/>
      <c r="E134" s="6"/>
      <c r="F134" s="6"/>
      <c r="G134" s="6"/>
      <c r="H134" s="6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05"/>
      <c r="B135" s="6"/>
      <c r="C135" s="6"/>
      <c r="D135" s="6"/>
      <c r="E135" s="6"/>
      <c r="F135" s="6"/>
      <c r="G135" s="6"/>
      <c r="H135" s="6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05"/>
      <c r="B136" s="6"/>
      <c r="C136" s="6"/>
      <c r="D136" s="6"/>
      <c r="E136" s="6"/>
      <c r="F136" s="6"/>
      <c r="G136" s="6"/>
      <c r="H136" s="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05"/>
      <c r="B137" s="6"/>
      <c r="C137" s="6"/>
      <c r="D137" s="6"/>
      <c r="E137" s="6"/>
      <c r="F137" s="6"/>
      <c r="G137" s="6"/>
      <c r="H137" s="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05"/>
      <c r="B138" s="6"/>
      <c r="C138" s="6"/>
      <c r="D138" s="6"/>
      <c r="E138" s="6"/>
      <c r="F138" s="6"/>
      <c r="G138" s="6"/>
      <c r="H138" s="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05"/>
      <c r="B139" s="6"/>
      <c r="C139" s="6"/>
      <c r="D139" s="6"/>
      <c r="E139" s="6"/>
      <c r="F139" s="6"/>
      <c r="G139" s="6"/>
      <c r="H139" s="6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05"/>
      <c r="B140" s="6"/>
      <c r="C140" s="6"/>
      <c r="D140" s="6"/>
      <c r="E140" s="6"/>
      <c r="F140" s="6"/>
      <c r="G140" s="6"/>
      <c r="H140" s="6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05"/>
      <c r="B141" s="6"/>
      <c r="C141" s="6"/>
      <c r="D141" s="6"/>
      <c r="E141" s="6"/>
      <c r="F141" s="6"/>
      <c r="G141" s="6"/>
      <c r="H141" s="6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05"/>
      <c r="B142" s="6"/>
      <c r="C142" s="6"/>
      <c r="D142" s="6"/>
      <c r="E142" s="6"/>
      <c r="F142" s="6"/>
      <c r="G142" s="6"/>
      <c r="H142" s="6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05"/>
      <c r="B143" s="6"/>
      <c r="C143" s="6"/>
      <c r="D143" s="6"/>
      <c r="E143" s="6"/>
      <c r="F143" s="6"/>
      <c r="G143" s="6"/>
      <c r="H143" s="6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05"/>
      <c r="B144" s="6"/>
      <c r="C144" s="6"/>
      <c r="D144" s="6"/>
      <c r="E144" s="6"/>
      <c r="F144" s="6"/>
      <c r="G144" s="6"/>
      <c r="H144" s="6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05"/>
      <c r="B145" s="6"/>
      <c r="C145" s="6"/>
      <c r="D145" s="6"/>
      <c r="E145" s="6"/>
      <c r="F145" s="6"/>
      <c r="G145" s="6"/>
      <c r="H145" s="6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05"/>
      <c r="B146" s="6"/>
      <c r="C146" s="6"/>
      <c r="D146" s="6"/>
      <c r="E146" s="6"/>
      <c r="F146" s="6"/>
      <c r="G146" s="6"/>
      <c r="H146" s="6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05"/>
      <c r="B147" s="6"/>
      <c r="C147" s="6"/>
      <c r="D147" s="6"/>
      <c r="E147" s="6"/>
      <c r="F147" s="6"/>
      <c r="G147" s="6"/>
      <c r="H147" s="6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05"/>
      <c r="B148" s="6"/>
      <c r="C148" s="6"/>
      <c r="D148" s="6"/>
      <c r="E148" s="6"/>
      <c r="F148" s="6"/>
      <c r="G148" s="6"/>
      <c r="H148" s="6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05"/>
      <c r="B149" s="6"/>
      <c r="C149" s="6"/>
      <c r="D149" s="6"/>
      <c r="E149" s="6"/>
      <c r="F149" s="6"/>
      <c r="G149" s="6"/>
      <c r="H149" s="6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05"/>
      <c r="B150" s="6"/>
      <c r="C150" s="6"/>
      <c r="D150" s="6"/>
      <c r="E150" s="6"/>
      <c r="F150" s="6"/>
      <c r="G150" s="6"/>
      <c r="H150" s="6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05"/>
      <c r="B151" s="6"/>
      <c r="C151" s="6"/>
      <c r="D151" s="6"/>
      <c r="E151" s="6"/>
      <c r="F151" s="6"/>
      <c r="G151" s="6"/>
      <c r="H151" s="6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05"/>
      <c r="B152" s="6"/>
      <c r="C152" s="6"/>
      <c r="D152" s="6"/>
      <c r="E152" s="6"/>
      <c r="F152" s="6"/>
      <c r="G152" s="6"/>
      <c r="H152" s="6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05"/>
      <c r="B153" s="6"/>
      <c r="C153" s="6"/>
      <c r="D153" s="6"/>
      <c r="E153" s="6"/>
      <c r="F153" s="6"/>
      <c r="G153" s="6"/>
      <c r="H153" s="6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05"/>
      <c r="B154" s="6"/>
      <c r="C154" s="6"/>
      <c r="D154" s="6"/>
      <c r="E154" s="6"/>
      <c r="F154" s="6"/>
      <c r="G154" s="6"/>
      <c r="H154" s="6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05"/>
      <c r="B155" s="6"/>
      <c r="C155" s="6"/>
      <c r="D155" s="6"/>
      <c r="E155" s="6"/>
      <c r="F155" s="6"/>
      <c r="G155" s="6"/>
      <c r="H155" s="6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05"/>
      <c r="B156" s="6"/>
      <c r="C156" s="6"/>
      <c r="D156" s="6"/>
      <c r="E156" s="6"/>
      <c r="F156" s="6"/>
      <c r="G156" s="6"/>
      <c r="H156" s="6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05"/>
      <c r="B157" s="6"/>
      <c r="C157" s="6"/>
      <c r="D157" s="6"/>
      <c r="E157" s="6"/>
      <c r="F157" s="6"/>
      <c r="G157" s="6"/>
      <c r="H157" s="6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05"/>
      <c r="B158" s="6"/>
      <c r="C158" s="6"/>
      <c r="D158" s="6"/>
      <c r="E158" s="6"/>
      <c r="F158" s="6"/>
      <c r="G158" s="6"/>
      <c r="H158" s="6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05"/>
      <c r="B159" s="6"/>
      <c r="C159" s="6"/>
      <c r="D159" s="6"/>
      <c r="E159" s="6"/>
      <c r="F159" s="6"/>
      <c r="G159" s="6"/>
      <c r="H159" s="6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05"/>
      <c r="B160" s="6"/>
      <c r="C160" s="6"/>
      <c r="D160" s="6"/>
      <c r="E160" s="6"/>
      <c r="F160" s="6"/>
      <c r="G160" s="6"/>
      <c r="H160" s="6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05"/>
      <c r="B161" s="6"/>
      <c r="C161" s="6"/>
      <c r="D161" s="6"/>
      <c r="E161" s="6"/>
      <c r="F161" s="6"/>
      <c r="G161" s="6"/>
      <c r="H161" s="6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05"/>
      <c r="B162" s="6"/>
      <c r="C162" s="6"/>
      <c r="D162" s="6"/>
      <c r="E162" s="6"/>
      <c r="F162" s="6"/>
      <c r="G162" s="6"/>
      <c r="H162" s="6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05"/>
      <c r="B163" s="6"/>
      <c r="C163" s="6"/>
      <c r="D163" s="6"/>
      <c r="E163" s="6"/>
      <c r="F163" s="6"/>
      <c r="G163" s="6"/>
      <c r="H163" s="6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05"/>
      <c r="B164" s="6"/>
      <c r="C164" s="6"/>
      <c r="D164" s="6"/>
      <c r="E164" s="6"/>
      <c r="F164" s="6"/>
      <c r="G164" s="6"/>
      <c r="H164" s="6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05"/>
      <c r="B165" s="6"/>
      <c r="C165" s="6"/>
      <c r="D165" s="6"/>
      <c r="E165" s="6"/>
      <c r="F165" s="6"/>
      <c r="G165" s="6"/>
      <c r="H165" s="6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05"/>
      <c r="B166" s="6"/>
      <c r="C166" s="6"/>
      <c r="D166" s="6"/>
      <c r="E166" s="6"/>
      <c r="F166" s="6"/>
      <c r="G166" s="6"/>
      <c r="H166" s="6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05"/>
      <c r="B167" s="6"/>
      <c r="C167" s="6"/>
      <c r="D167" s="6"/>
      <c r="E167" s="6"/>
      <c r="F167" s="6"/>
      <c r="G167" s="6"/>
      <c r="H167" s="6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05"/>
      <c r="B168" s="6"/>
      <c r="C168" s="6"/>
      <c r="D168" s="6"/>
      <c r="E168" s="6"/>
      <c r="F168" s="6"/>
      <c r="G168" s="6"/>
      <c r="H168" s="6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05"/>
      <c r="B169" s="6"/>
      <c r="C169" s="6"/>
      <c r="D169" s="6"/>
      <c r="E169" s="6"/>
      <c r="F169" s="6"/>
      <c r="G169" s="6"/>
      <c r="H169" s="6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05"/>
      <c r="B170" s="6"/>
      <c r="C170" s="6"/>
      <c r="D170" s="6"/>
      <c r="E170" s="6"/>
      <c r="F170" s="6"/>
      <c r="G170" s="6"/>
      <c r="H170" s="6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05"/>
      <c r="B171" s="6"/>
      <c r="C171" s="6"/>
      <c r="D171" s="6"/>
      <c r="E171" s="6"/>
      <c r="F171" s="6"/>
      <c r="G171" s="6"/>
      <c r="H171" s="6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05"/>
      <c r="B172" s="6"/>
      <c r="C172" s="6"/>
      <c r="D172" s="6"/>
      <c r="E172" s="6"/>
      <c r="F172" s="6"/>
      <c r="G172" s="6"/>
      <c r="H172" s="6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05"/>
      <c r="B173" s="6"/>
      <c r="C173" s="6"/>
      <c r="D173" s="6"/>
      <c r="E173" s="6"/>
      <c r="F173" s="6"/>
      <c r="G173" s="6"/>
      <c r="H173" s="6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05"/>
      <c r="B174" s="6"/>
      <c r="C174" s="6"/>
      <c r="D174" s="6"/>
      <c r="E174" s="6"/>
      <c r="F174" s="6"/>
      <c r="G174" s="6"/>
      <c r="H174" s="6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05"/>
      <c r="B175" s="6"/>
      <c r="C175" s="6"/>
      <c r="D175" s="6"/>
      <c r="E175" s="6"/>
      <c r="F175" s="6"/>
      <c r="G175" s="6"/>
      <c r="H175" s="6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05"/>
      <c r="B176" s="6"/>
      <c r="C176" s="6"/>
      <c r="D176" s="6"/>
      <c r="E176" s="6"/>
      <c r="F176" s="6"/>
      <c r="G176" s="6"/>
      <c r="H176" s="6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05"/>
      <c r="B177" s="6"/>
      <c r="C177" s="6"/>
      <c r="D177" s="6"/>
      <c r="E177" s="6"/>
      <c r="F177" s="6"/>
      <c r="G177" s="6"/>
      <c r="H177" s="6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05"/>
      <c r="B178" s="6"/>
      <c r="C178" s="6"/>
      <c r="D178" s="6"/>
      <c r="E178" s="6"/>
      <c r="F178" s="6"/>
      <c r="G178" s="6"/>
      <c r="H178" s="6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05"/>
      <c r="B179" s="6"/>
      <c r="C179" s="6"/>
      <c r="D179" s="6"/>
      <c r="E179" s="6"/>
      <c r="F179" s="6"/>
      <c r="G179" s="6"/>
      <c r="H179" s="6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05"/>
      <c r="B180" s="6"/>
      <c r="C180" s="6"/>
      <c r="D180" s="6"/>
      <c r="E180" s="6"/>
      <c r="F180" s="6"/>
      <c r="G180" s="6"/>
      <c r="H180" s="6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05"/>
      <c r="B181" s="6"/>
      <c r="C181" s="6"/>
      <c r="D181" s="6"/>
      <c r="E181" s="6"/>
      <c r="F181" s="6"/>
      <c r="G181" s="6"/>
      <c r="H181" s="6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05"/>
      <c r="B182" s="6"/>
      <c r="C182" s="6"/>
      <c r="D182" s="6"/>
      <c r="E182" s="6"/>
      <c r="F182" s="6"/>
      <c r="G182" s="6"/>
      <c r="H182" s="6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05"/>
      <c r="B183" s="6"/>
      <c r="C183" s="6"/>
      <c r="D183" s="6"/>
      <c r="E183" s="6"/>
      <c r="F183" s="6"/>
      <c r="G183" s="6"/>
      <c r="H183" s="6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05"/>
      <c r="B184" s="6"/>
      <c r="C184" s="6"/>
      <c r="D184" s="6"/>
      <c r="E184" s="6"/>
      <c r="F184" s="6"/>
      <c r="G184" s="6"/>
      <c r="H184" s="6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05"/>
      <c r="B185" s="6"/>
      <c r="C185" s="6"/>
      <c r="D185" s="6"/>
      <c r="E185" s="6"/>
      <c r="F185" s="6"/>
      <c r="G185" s="6"/>
      <c r="H185" s="6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05"/>
      <c r="B186" s="6"/>
      <c r="C186" s="6"/>
      <c r="D186" s="6"/>
      <c r="E186" s="6"/>
      <c r="F186" s="6"/>
      <c r="G186" s="6"/>
      <c r="H186" s="6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05"/>
      <c r="B187" s="6"/>
      <c r="C187" s="6"/>
      <c r="D187" s="6"/>
      <c r="E187" s="6"/>
      <c r="F187" s="6"/>
      <c r="G187" s="6"/>
      <c r="H187" s="6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05"/>
      <c r="B188" s="6"/>
      <c r="C188" s="6"/>
      <c r="D188" s="6"/>
      <c r="E188" s="6"/>
      <c r="F188" s="6"/>
      <c r="G188" s="6"/>
      <c r="H188" s="6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05"/>
      <c r="B189" s="6"/>
      <c r="C189" s="6"/>
      <c r="D189" s="6"/>
      <c r="E189" s="6"/>
      <c r="F189" s="6"/>
      <c r="G189" s="6"/>
      <c r="H189" s="6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05"/>
      <c r="B190" s="6"/>
      <c r="C190" s="6"/>
      <c r="D190" s="6"/>
      <c r="E190" s="6"/>
      <c r="F190" s="6"/>
      <c r="G190" s="6"/>
      <c r="H190" s="6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05"/>
      <c r="B191" s="6"/>
      <c r="C191" s="6"/>
      <c r="D191" s="6"/>
      <c r="E191" s="6"/>
      <c r="F191" s="6"/>
      <c r="G191" s="6"/>
      <c r="H191" s="6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05"/>
      <c r="B192" s="6"/>
      <c r="C192" s="6"/>
      <c r="D192" s="6"/>
      <c r="E192" s="6"/>
      <c r="F192" s="6"/>
      <c r="G192" s="6"/>
      <c r="H192" s="6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05"/>
      <c r="B193" s="6"/>
      <c r="C193" s="6"/>
      <c r="D193" s="6"/>
      <c r="E193" s="6"/>
      <c r="F193" s="6"/>
      <c r="G193" s="6"/>
      <c r="H193" s="6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05"/>
      <c r="B194" s="6"/>
      <c r="C194" s="6"/>
      <c r="D194" s="6"/>
      <c r="E194" s="6"/>
      <c r="F194" s="6"/>
      <c r="G194" s="6"/>
      <c r="H194" s="6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05"/>
      <c r="B195" s="6"/>
      <c r="C195" s="6"/>
      <c r="D195" s="6"/>
      <c r="E195" s="6"/>
      <c r="F195" s="6"/>
      <c r="G195" s="6"/>
      <c r="H195" s="6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05"/>
      <c r="B196" s="6"/>
      <c r="C196" s="6"/>
      <c r="D196" s="6"/>
      <c r="E196" s="6"/>
      <c r="F196" s="6"/>
      <c r="G196" s="6"/>
      <c r="H196" s="6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05"/>
      <c r="B197" s="6"/>
      <c r="C197" s="6"/>
      <c r="D197" s="6"/>
      <c r="E197" s="6"/>
      <c r="F197" s="6"/>
      <c r="G197" s="6"/>
      <c r="H197" s="6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05"/>
      <c r="B198" s="6"/>
      <c r="C198" s="6"/>
      <c r="D198" s="6"/>
      <c r="E198" s="6"/>
      <c r="F198" s="6"/>
      <c r="G198" s="6"/>
      <c r="H198" s="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05"/>
      <c r="B199" s="6"/>
      <c r="C199" s="6"/>
      <c r="D199" s="6"/>
      <c r="E199" s="6"/>
      <c r="F199" s="6"/>
      <c r="G199" s="6"/>
      <c r="H199" s="6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05"/>
      <c r="B200" s="6"/>
      <c r="C200" s="6"/>
      <c r="D200" s="6"/>
      <c r="E200" s="6"/>
      <c r="F200" s="6"/>
      <c r="G200" s="6"/>
      <c r="H200" s="6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05"/>
      <c r="B201" s="6"/>
      <c r="C201" s="6"/>
      <c r="D201" s="6"/>
      <c r="E201" s="6"/>
      <c r="F201" s="6"/>
      <c r="G201" s="6"/>
      <c r="H201" s="6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05"/>
      <c r="B202" s="6"/>
      <c r="C202" s="6"/>
      <c r="D202" s="6"/>
      <c r="E202" s="6"/>
      <c r="F202" s="6"/>
      <c r="G202" s="6"/>
      <c r="H202" s="6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05"/>
      <c r="B203" s="6"/>
      <c r="C203" s="6"/>
      <c r="D203" s="6"/>
      <c r="E203" s="6"/>
      <c r="F203" s="6"/>
      <c r="G203" s="6"/>
      <c r="H203" s="6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05"/>
      <c r="B204" s="6"/>
      <c r="C204" s="6"/>
      <c r="D204" s="6"/>
      <c r="E204" s="6"/>
      <c r="F204" s="6"/>
      <c r="G204" s="6"/>
      <c r="H204" s="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05"/>
      <c r="B205" s="6"/>
      <c r="C205" s="6"/>
      <c r="D205" s="6"/>
      <c r="E205" s="6"/>
      <c r="F205" s="6"/>
      <c r="G205" s="6"/>
      <c r="H205" s="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05"/>
      <c r="B206" s="6"/>
      <c r="C206" s="6"/>
      <c r="D206" s="6"/>
      <c r="E206" s="6"/>
      <c r="F206" s="6"/>
      <c r="G206" s="6"/>
      <c r="H206" s="6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05"/>
      <c r="B207" s="6"/>
      <c r="C207" s="6"/>
      <c r="D207" s="6"/>
      <c r="E207" s="6"/>
      <c r="F207" s="6"/>
      <c r="G207" s="6"/>
      <c r="H207" s="6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05"/>
      <c r="B208" s="6"/>
      <c r="C208" s="6"/>
      <c r="D208" s="6"/>
      <c r="E208" s="6"/>
      <c r="F208" s="6"/>
      <c r="G208" s="6"/>
      <c r="H208" s="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05"/>
      <c r="B209" s="6"/>
      <c r="C209" s="6"/>
      <c r="D209" s="6"/>
      <c r="E209" s="6"/>
      <c r="F209" s="6"/>
      <c r="G209" s="6"/>
      <c r="H209" s="6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05"/>
      <c r="B210" s="6"/>
      <c r="C210" s="6"/>
      <c r="D210" s="6"/>
      <c r="E210" s="6"/>
      <c r="F210" s="6"/>
      <c r="G210" s="6"/>
      <c r="H210" s="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05"/>
      <c r="B211" s="6"/>
      <c r="C211" s="6"/>
      <c r="D211" s="6"/>
      <c r="E211" s="6"/>
      <c r="F211" s="6"/>
      <c r="G211" s="6"/>
      <c r="H211" s="6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05"/>
      <c r="B212" s="6"/>
      <c r="C212" s="6"/>
      <c r="D212" s="6"/>
      <c r="E212" s="6"/>
      <c r="F212" s="6"/>
      <c r="G212" s="6"/>
      <c r="H212" s="6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05"/>
      <c r="B213" s="6"/>
      <c r="C213" s="6"/>
      <c r="D213" s="6"/>
      <c r="E213" s="6"/>
      <c r="F213" s="6"/>
      <c r="G213" s="6"/>
      <c r="H213" s="6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05"/>
      <c r="B214" s="6"/>
      <c r="C214" s="6"/>
      <c r="D214" s="6"/>
      <c r="E214" s="6"/>
      <c r="F214" s="6"/>
      <c r="G214" s="6"/>
      <c r="H214" s="6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05"/>
      <c r="B215" s="6"/>
      <c r="C215" s="6"/>
      <c r="D215" s="6"/>
      <c r="E215" s="6"/>
      <c r="F215" s="6"/>
      <c r="G215" s="6"/>
      <c r="H215" s="6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05"/>
      <c r="B216" s="6"/>
      <c r="C216" s="6"/>
      <c r="D216" s="6"/>
      <c r="E216" s="6"/>
      <c r="F216" s="6"/>
      <c r="G216" s="6"/>
      <c r="H216" s="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05"/>
      <c r="B217" s="6"/>
      <c r="C217" s="6"/>
      <c r="D217" s="6"/>
      <c r="E217" s="6"/>
      <c r="F217" s="6"/>
      <c r="G217" s="6"/>
      <c r="H217" s="6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05"/>
      <c r="B218" s="6"/>
      <c r="C218" s="6"/>
      <c r="D218" s="6"/>
      <c r="E218" s="6"/>
      <c r="F218" s="6"/>
      <c r="G218" s="6"/>
      <c r="H218" s="6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05"/>
      <c r="B219" s="6"/>
      <c r="C219" s="6"/>
      <c r="D219" s="6"/>
      <c r="E219" s="6"/>
      <c r="F219" s="6"/>
      <c r="G219" s="6"/>
      <c r="H219" s="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05"/>
      <c r="B220" s="6"/>
      <c r="C220" s="6"/>
      <c r="D220" s="6"/>
      <c r="E220" s="6"/>
      <c r="F220" s="6"/>
      <c r="G220" s="6"/>
      <c r="H220" s="6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05"/>
      <c r="B221" s="6"/>
      <c r="C221" s="6"/>
      <c r="D221" s="6"/>
      <c r="E221" s="6"/>
      <c r="F221" s="6"/>
      <c r="G221" s="6"/>
      <c r="H221" s="6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05"/>
      <c r="B222" s="6"/>
      <c r="C222" s="6"/>
      <c r="D222" s="6"/>
      <c r="E222" s="6"/>
      <c r="F222" s="6"/>
      <c r="G222" s="6"/>
      <c r="H222" s="6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05"/>
      <c r="B223" s="6"/>
      <c r="C223" s="6"/>
      <c r="D223" s="6"/>
      <c r="E223" s="6"/>
      <c r="F223" s="6"/>
      <c r="G223" s="6"/>
      <c r="H223" s="6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05"/>
      <c r="B224" s="6"/>
      <c r="C224" s="6"/>
      <c r="D224" s="6"/>
      <c r="E224" s="6"/>
      <c r="F224" s="6"/>
      <c r="G224" s="6"/>
      <c r="H224" s="6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05"/>
      <c r="B225" s="6"/>
      <c r="C225" s="6"/>
      <c r="D225" s="6"/>
      <c r="E225" s="6"/>
      <c r="F225" s="6"/>
      <c r="G225" s="6"/>
      <c r="H225" s="6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05"/>
      <c r="B226" s="6"/>
      <c r="C226" s="6"/>
      <c r="D226" s="6"/>
      <c r="E226" s="6"/>
      <c r="F226" s="6"/>
      <c r="G226" s="6"/>
      <c r="H226" s="6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105"/>
      <c r="B227" s="6"/>
      <c r="C227" s="6"/>
      <c r="D227" s="6"/>
      <c r="E227" s="6"/>
      <c r="F227" s="6"/>
      <c r="G227" s="6"/>
      <c r="H227" s="6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105"/>
      <c r="B228" s="6"/>
      <c r="C228" s="6"/>
      <c r="D228" s="6"/>
      <c r="E228" s="6"/>
      <c r="F228" s="6"/>
      <c r="G228" s="6"/>
      <c r="H228" s="6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105"/>
      <c r="B229" s="6"/>
      <c r="C229" s="6"/>
      <c r="D229" s="6"/>
      <c r="E229" s="6"/>
      <c r="F229" s="6"/>
      <c r="G229" s="6"/>
      <c r="H229" s="6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105"/>
      <c r="B230" s="6"/>
      <c r="C230" s="6"/>
      <c r="D230" s="6"/>
      <c r="E230" s="6"/>
      <c r="F230" s="6"/>
      <c r="G230" s="6"/>
      <c r="H230" s="6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105"/>
      <c r="B231" s="6"/>
      <c r="C231" s="6"/>
      <c r="D231" s="6"/>
      <c r="E231" s="6"/>
      <c r="F231" s="6"/>
      <c r="G231" s="6"/>
      <c r="H231" s="6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105"/>
      <c r="B232" s="6"/>
      <c r="C232" s="6"/>
      <c r="D232" s="6"/>
      <c r="E232" s="6"/>
      <c r="F232" s="6"/>
      <c r="G232" s="6"/>
      <c r="H232" s="6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105"/>
      <c r="B233" s="6"/>
      <c r="C233" s="6"/>
      <c r="D233" s="6"/>
      <c r="E233" s="6"/>
      <c r="F233" s="6"/>
      <c r="G233" s="6"/>
      <c r="H233" s="6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105"/>
      <c r="B234" s="6"/>
      <c r="C234" s="6"/>
      <c r="D234" s="6"/>
      <c r="E234" s="6"/>
      <c r="F234" s="6"/>
      <c r="G234" s="6"/>
      <c r="H234" s="6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105"/>
      <c r="B235" s="6"/>
      <c r="C235" s="6"/>
      <c r="D235" s="6"/>
      <c r="E235" s="6"/>
      <c r="F235" s="6"/>
      <c r="G235" s="6"/>
      <c r="H235" s="6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105"/>
      <c r="B236" s="6"/>
      <c r="C236" s="6"/>
      <c r="D236" s="6"/>
      <c r="E236" s="6"/>
      <c r="F236" s="6"/>
      <c r="G236" s="6"/>
      <c r="H236" s="6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105"/>
      <c r="B237" s="6"/>
      <c r="C237" s="6"/>
      <c r="D237" s="6"/>
      <c r="E237" s="6"/>
      <c r="F237" s="6"/>
      <c r="G237" s="6"/>
      <c r="H237" s="6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105"/>
      <c r="B238" s="6"/>
      <c r="C238" s="6"/>
      <c r="D238" s="6"/>
      <c r="E238" s="6"/>
      <c r="F238" s="6"/>
      <c r="G238" s="6"/>
      <c r="H238" s="6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105"/>
      <c r="B239" s="6"/>
      <c r="C239" s="6"/>
      <c r="D239" s="6"/>
      <c r="E239" s="6"/>
      <c r="F239" s="6"/>
      <c r="G239" s="6"/>
      <c r="H239" s="6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105"/>
      <c r="B240" s="6"/>
      <c r="C240" s="6"/>
      <c r="D240" s="6"/>
      <c r="E240" s="6"/>
      <c r="F240" s="6"/>
      <c r="G240" s="6"/>
      <c r="H240" s="6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105"/>
      <c r="B241" s="6"/>
      <c r="C241" s="6"/>
      <c r="D241" s="6"/>
      <c r="E241" s="6"/>
      <c r="F241" s="6"/>
      <c r="G241" s="6"/>
      <c r="H241" s="6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105"/>
      <c r="B242" s="6"/>
      <c r="C242" s="6"/>
      <c r="D242" s="6"/>
      <c r="E242" s="6"/>
      <c r="F242" s="6"/>
      <c r="G242" s="6"/>
      <c r="H242" s="6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105"/>
      <c r="B243" s="6"/>
      <c r="C243" s="6"/>
      <c r="D243" s="6"/>
      <c r="E243" s="6"/>
      <c r="F243" s="6"/>
      <c r="G243" s="6"/>
      <c r="H243" s="6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105"/>
      <c r="B244" s="6"/>
      <c r="C244" s="6"/>
      <c r="D244" s="6"/>
      <c r="E244" s="6"/>
      <c r="F244" s="6"/>
      <c r="G244" s="6"/>
      <c r="H244" s="6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>
      <c r="A245" s="105"/>
      <c r="B245" s="6"/>
      <c r="C245" s="6"/>
      <c r="D245" s="6"/>
      <c r="E245" s="6"/>
      <c r="F245" s="6"/>
      <c r="G245" s="6"/>
      <c r="H245" s="6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>
      <c r="A246" s="105"/>
      <c r="B246" s="6"/>
      <c r="C246" s="6"/>
      <c r="D246" s="6"/>
      <c r="E246" s="6"/>
      <c r="F246" s="6"/>
      <c r="G246" s="6"/>
      <c r="H246" s="6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>
      <c r="A247" s="105"/>
      <c r="B247" s="6"/>
      <c r="C247" s="6"/>
      <c r="D247" s="6"/>
      <c r="E247" s="6"/>
      <c r="F247" s="6"/>
      <c r="G247" s="6"/>
      <c r="H247" s="6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>
      <c r="A248" s="105"/>
      <c r="B248" s="6"/>
      <c r="C248" s="6"/>
      <c r="D248" s="6"/>
      <c r="E248" s="6"/>
      <c r="F248" s="6"/>
      <c r="G248" s="6"/>
      <c r="H248" s="6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>
      <c r="A249" s="105"/>
      <c r="B249" s="6"/>
      <c r="C249" s="6"/>
      <c r="D249" s="6"/>
      <c r="E249" s="6"/>
      <c r="F249" s="6"/>
      <c r="G249" s="6"/>
      <c r="H249" s="6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>
      <c r="A250" s="105"/>
      <c r="B250" s="6"/>
      <c r="C250" s="6"/>
      <c r="D250" s="6"/>
      <c r="E250" s="6"/>
      <c r="F250" s="6"/>
      <c r="G250" s="6"/>
      <c r="H250" s="6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>
      <c r="A251" s="105"/>
      <c r="B251" s="6"/>
      <c r="C251" s="6"/>
      <c r="D251" s="6"/>
      <c r="E251" s="6"/>
      <c r="F251" s="6"/>
      <c r="G251" s="6"/>
      <c r="H251" s="6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>
      <c r="A252" s="105"/>
      <c r="B252" s="6"/>
      <c r="C252" s="6"/>
      <c r="D252" s="6"/>
      <c r="E252" s="6"/>
      <c r="F252" s="6"/>
      <c r="G252" s="6"/>
      <c r="H252" s="6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>
      <c r="A253" s="105"/>
      <c r="B253" s="6"/>
      <c r="C253" s="6"/>
      <c r="D253" s="6"/>
      <c r="E253" s="6"/>
      <c r="F253" s="6"/>
      <c r="G253" s="6"/>
      <c r="H253" s="6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>
      <c r="A254" s="105"/>
      <c r="B254" s="6"/>
      <c r="C254" s="6"/>
      <c r="D254" s="6"/>
      <c r="E254" s="6"/>
      <c r="F254" s="6"/>
      <c r="G254" s="6"/>
      <c r="H254" s="6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>
      <c r="A255" s="105"/>
      <c r="B255" s="6"/>
      <c r="C255" s="6"/>
      <c r="D255" s="6"/>
      <c r="E255" s="6"/>
      <c r="F255" s="6"/>
      <c r="G255" s="6"/>
      <c r="H255" s="6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>
      <c r="A256" s="105"/>
      <c r="B256" s="6"/>
      <c r="C256" s="6"/>
      <c r="D256" s="6"/>
      <c r="E256" s="6"/>
      <c r="F256" s="6"/>
      <c r="G256" s="6"/>
      <c r="H256" s="6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>
      <c r="A257" s="105"/>
      <c r="B257" s="6"/>
      <c r="C257" s="6"/>
      <c r="D257" s="6"/>
      <c r="E257" s="6"/>
      <c r="F257" s="6"/>
      <c r="G257" s="6"/>
      <c r="H257" s="6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>
      <c r="A258" s="105"/>
      <c r="B258" s="6"/>
      <c r="C258" s="6"/>
      <c r="D258" s="6"/>
      <c r="E258" s="6"/>
      <c r="F258" s="6"/>
      <c r="G258" s="6"/>
      <c r="H258" s="6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>
      <c r="A259" s="105"/>
      <c r="B259" s="6"/>
      <c r="C259" s="6"/>
      <c r="D259" s="6"/>
      <c r="E259" s="6"/>
      <c r="F259" s="6"/>
      <c r="G259" s="6"/>
      <c r="H259" s="6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>
      <c r="A260" s="105"/>
      <c r="B260" s="6"/>
      <c r="C260" s="6"/>
      <c r="D260" s="6"/>
      <c r="E260" s="6"/>
      <c r="F260" s="6"/>
      <c r="G260" s="6"/>
      <c r="H260" s="6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>
      <c r="A261" s="105"/>
      <c r="B261" s="6"/>
      <c r="C261" s="6"/>
      <c r="D261" s="6"/>
      <c r="E261" s="6"/>
      <c r="F261" s="6"/>
      <c r="G261" s="6"/>
      <c r="H261" s="6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>
      <c r="A262" s="105"/>
      <c r="B262" s="6"/>
      <c r="C262" s="6"/>
      <c r="D262" s="6"/>
      <c r="E262" s="6"/>
      <c r="F262" s="6"/>
      <c r="G262" s="6"/>
      <c r="H262" s="6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>
      <c r="A263" s="105"/>
      <c r="B263" s="6"/>
      <c r="C263" s="6"/>
      <c r="D263" s="6"/>
      <c r="E263" s="6"/>
      <c r="F263" s="6"/>
      <c r="G263" s="6"/>
      <c r="H263" s="6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>
      <c r="A264" s="105"/>
      <c r="B264" s="6"/>
      <c r="C264" s="6"/>
      <c r="D264" s="6"/>
      <c r="E264" s="6"/>
      <c r="F264" s="6"/>
      <c r="G264" s="6"/>
      <c r="H264" s="6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>
      <c r="A265" s="105"/>
      <c r="B265" s="6"/>
      <c r="C265" s="6"/>
      <c r="D265" s="6"/>
      <c r="E265" s="6"/>
      <c r="F265" s="6"/>
      <c r="G265" s="6"/>
      <c r="H265" s="6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>
      <c r="A266" s="105"/>
      <c r="B266" s="6"/>
      <c r="C266" s="6"/>
      <c r="D266" s="6"/>
      <c r="E266" s="6"/>
      <c r="F266" s="6"/>
      <c r="G266" s="6"/>
      <c r="H266" s="6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>
      <c r="A267" s="105"/>
      <c r="B267" s="6"/>
      <c r="C267" s="6"/>
      <c r="D267" s="6"/>
      <c r="E267" s="6"/>
      <c r="F267" s="6"/>
      <c r="G267" s="6"/>
      <c r="H267" s="6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>
      <c r="A268" s="105"/>
      <c r="B268" s="6"/>
      <c r="C268" s="6"/>
      <c r="D268" s="6"/>
      <c r="E268" s="6"/>
      <c r="F268" s="6"/>
      <c r="G268" s="6"/>
      <c r="H268" s="6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>
      <c r="A269" s="18"/>
      <c r="B269" s="6"/>
      <c r="C269" s="6"/>
      <c r="D269" s="6"/>
      <c r="E269" s="6"/>
      <c r="F269" s="6"/>
      <c r="G269" s="6"/>
      <c r="H269" s="6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>
      <c r="A270" s="18"/>
      <c r="B270" s="6"/>
      <c r="C270" s="6"/>
      <c r="D270" s="6"/>
      <c r="E270" s="6"/>
      <c r="F270" s="6"/>
      <c r="G270" s="6"/>
      <c r="H270" s="6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>
      <c r="A271" s="18"/>
      <c r="B271" s="6"/>
      <c r="C271" s="6"/>
      <c r="D271" s="6"/>
      <c r="E271" s="6"/>
      <c r="F271" s="6"/>
      <c r="G271" s="6"/>
      <c r="H271" s="6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>
      <c r="A272" s="18"/>
      <c r="B272" s="6"/>
      <c r="C272" s="6"/>
      <c r="D272" s="6"/>
      <c r="E272" s="6"/>
      <c r="F272" s="6"/>
      <c r="G272" s="6"/>
      <c r="H272" s="6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>
      <c r="A273" s="18"/>
      <c r="B273" s="6"/>
      <c r="C273" s="6"/>
      <c r="D273" s="6"/>
      <c r="E273" s="6"/>
      <c r="F273" s="6"/>
      <c r="G273" s="6"/>
      <c r="H273" s="6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>
      <c r="A274" s="18"/>
      <c r="B274" s="6"/>
      <c r="C274" s="6"/>
      <c r="D274" s="6"/>
      <c r="E274" s="6"/>
      <c r="F274" s="6"/>
      <c r="G274" s="6"/>
      <c r="H274" s="6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>
      <c r="A275" s="18"/>
      <c r="B275" s="6"/>
      <c r="C275" s="6"/>
      <c r="D275" s="6"/>
      <c r="E275" s="6"/>
      <c r="F275" s="6"/>
      <c r="G275" s="6"/>
      <c r="H275" s="6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>
      <c r="A276" s="18"/>
      <c r="B276" s="6"/>
      <c r="C276" s="6"/>
      <c r="D276" s="6"/>
      <c r="E276" s="6"/>
      <c r="F276" s="6"/>
      <c r="G276" s="6"/>
      <c r="H276" s="6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>
      <c r="A277" s="18"/>
      <c r="B277" s="6"/>
      <c r="C277" s="6"/>
      <c r="D277" s="6"/>
      <c r="E277" s="6"/>
      <c r="F277" s="6"/>
      <c r="G277" s="6"/>
      <c r="H277" s="6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>
      <c r="A278" s="18"/>
      <c r="B278" s="6"/>
      <c r="C278" s="6"/>
      <c r="D278" s="6"/>
      <c r="E278" s="6"/>
      <c r="F278" s="6"/>
      <c r="G278" s="6"/>
      <c r="H278" s="6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>
      <c r="A279" s="18"/>
      <c r="B279" s="6"/>
      <c r="C279" s="6"/>
      <c r="D279" s="6"/>
      <c r="E279" s="6"/>
      <c r="F279" s="6"/>
      <c r="G279" s="6"/>
      <c r="H279" s="6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>
      <c r="A280" s="18"/>
      <c r="B280" s="6"/>
      <c r="C280" s="6"/>
      <c r="D280" s="6"/>
      <c r="E280" s="6"/>
      <c r="F280" s="6"/>
      <c r="G280" s="6"/>
      <c r="H280" s="6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>
      <c r="A281" s="18"/>
      <c r="B281" s="6"/>
      <c r="C281" s="6"/>
      <c r="D281" s="6"/>
      <c r="E281" s="6"/>
      <c r="F281" s="6"/>
      <c r="G281" s="6"/>
      <c r="H281" s="6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>
      <c r="A282" s="18"/>
      <c r="B282" s="6"/>
      <c r="C282" s="6"/>
      <c r="D282" s="6"/>
      <c r="E282" s="6"/>
      <c r="F282" s="6"/>
      <c r="G282" s="6"/>
      <c r="H282" s="6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>
      <c r="A283" s="18"/>
      <c r="B283" s="6"/>
      <c r="C283" s="6"/>
      <c r="D283" s="6"/>
      <c r="E283" s="6"/>
      <c r="F283" s="6"/>
      <c r="G283" s="6"/>
      <c r="H283" s="6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>
      <c r="A284" s="18"/>
      <c r="B284" s="6"/>
      <c r="C284" s="6"/>
      <c r="D284" s="6"/>
      <c r="E284" s="6"/>
      <c r="F284" s="6"/>
      <c r="G284" s="6"/>
      <c r="H284" s="6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>
      <c r="A285" s="18"/>
      <c r="B285" s="6"/>
      <c r="C285" s="6"/>
      <c r="D285" s="6"/>
      <c r="E285" s="6"/>
      <c r="F285" s="6"/>
      <c r="G285" s="6"/>
      <c r="H285" s="6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>
      <c r="A286" s="18"/>
      <c r="B286" s="6"/>
      <c r="C286" s="6"/>
      <c r="D286" s="6"/>
      <c r="E286" s="6"/>
      <c r="F286" s="6"/>
      <c r="G286" s="6"/>
      <c r="H286" s="6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>
      <c r="A287" s="18"/>
      <c r="B287" s="6"/>
      <c r="C287" s="6"/>
      <c r="D287" s="6"/>
      <c r="E287" s="6"/>
      <c r="F287" s="6"/>
      <c r="G287" s="6"/>
      <c r="H287" s="6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>
      <c r="A288" s="18"/>
      <c r="B288" s="6"/>
      <c r="C288" s="6"/>
      <c r="D288" s="6"/>
      <c r="E288" s="6"/>
      <c r="F288" s="6"/>
      <c r="G288" s="6"/>
      <c r="H288" s="6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>
      <c r="A289" s="18"/>
      <c r="B289" s="6"/>
      <c r="C289" s="6"/>
      <c r="D289" s="6"/>
      <c r="E289" s="6"/>
      <c r="F289" s="6"/>
      <c r="G289" s="6"/>
      <c r="H289" s="6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>
      <c r="A290" s="18"/>
      <c r="B290" s="6"/>
      <c r="C290" s="6"/>
      <c r="D290" s="6"/>
      <c r="E290" s="6"/>
      <c r="F290" s="6"/>
      <c r="G290" s="6"/>
      <c r="H290" s="6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>
      <c r="A291" s="18"/>
      <c r="B291" s="6"/>
      <c r="C291" s="6"/>
      <c r="D291" s="6"/>
      <c r="E291" s="6"/>
      <c r="F291" s="6"/>
      <c r="G291" s="6"/>
      <c r="H291" s="6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>
      <c r="A292" s="18"/>
      <c r="B292" s="6"/>
      <c r="C292" s="6"/>
      <c r="D292" s="6"/>
      <c r="E292" s="6"/>
      <c r="F292" s="6"/>
      <c r="G292" s="6"/>
      <c r="H292" s="6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>
      <c r="A293" s="18"/>
      <c r="B293" s="6"/>
      <c r="C293" s="6"/>
      <c r="D293" s="6"/>
      <c r="E293" s="6"/>
      <c r="F293" s="6"/>
      <c r="G293" s="6"/>
      <c r="H293" s="6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>
      <c r="A294" s="18"/>
      <c r="B294" s="6"/>
      <c r="C294" s="6"/>
      <c r="D294" s="6"/>
      <c r="E294" s="6"/>
      <c r="F294" s="6"/>
      <c r="G294" s="6"/>
      <c r="H294" s="6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>
      <c r="A295" s="18"/>
      <c r="B295" s="6"/>
      <c r="C295" s="6"/>
      <c r="D295" s="6"/>
      <c r="E295" s="6"/>
      <c r="F295" s="6"/>
      <c r="G295" s="6"/>
      <c r="H295" s="6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>
      <c r="A296" s="18"/>
      <c r="B296" s="6"/>
      <c r="C296" s="6"/>
      <c r="D296" s="6"/>
      <c r="E296" s="6"/>
      <c r="F296" s="6"/>
      <c r="G296" s="6"/>
      <c r="H296" s="6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>
      <c r="A297" s="18"/>
      <c r="B297" s="6"/>
      <c r="C297" s="6"/>
      <c r="D297" s="6"/>
      <c r="E297" s="6"/>
      <c r="F297" s="6"/>
      <c r="G297" s="6"/>
      <c r="H297" s="6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>
      <c r="A298" s="18"/>
      <c r="B298" s="6"/>
      <c r="C298" s="6"/>
      <c r="D298" s="6"/>
      <c r="E298" s="6"/>
      <c r="F298" s="6"/>
      <c r="G298" s="6"/>
      <c r="H298" s="6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>
      <c r="A299" s="18"/>
      <c r="B299" s="6"/>
      <c r="C299" s="6"/>
      <c r="D299" s="6"/>
      <c r="E299" s="6"/>
      <c r="F299" s="6"/>
      <c r="G299" s="6"/>
      <c r="H299" s="6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>
      <c r="A300" s="18"/>
      <c r="B300" s="6"/>
      <c r="C300" s="6"/>
      <c r="D300" s="6"/>
      <c r="E300" s="6"/>
      <c r="F300" s="6"/>
      <c r="G300" s="6"/>
      <c r="H300" s="6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>
      <c r="A301" s="18"/>
      <c r="B301" s="6"/>
      <c r="C301" s="6"/>
      <c r="D301" s="6"/>
      <c r="E301" s="6"/>
      <c r="F301" s="6"/>
      <c r="G301" s="6"/>
      <c r="H301" s="6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>
      <c r="A302" s="18"/>
      <c r="B302" s="6"/>
      <c r="C302" s="6"/>
      <c r="D302" s="6"/>
      <c r="E302" s="6"/>
      <c r="F302" s="6"/>
      <c r="G302" s="6"/>
      <c r="H302" s="6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>
      <c r="A303" s="18"/>
      <c r="B303" s="6"/>
      <c r="C303" s="6"/>
      <c r="D303" s="6"/>
      <c r="E303" s="6"/>
      <c r="F303" s="6"/>
      <c r="G303" s="6"/>
      <c r="H303" s="6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>
      <c r="A304" s="18"/>
      <c r="B304" s="6"/>
      <c r="C304" s="6"/>
      <c r="D304" s="6"/>
      <c r="E304" s="6"/>
      <c r="F304" s="6"/>
      <c r="G304" s="6"/>
      <c r="H304" s="6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>
      <c r="A305" s="18"/>
      <c r="B305" s="6"/>
      <c r="C305" s="6"/>
      <c r="D305" s="6"/>
      <c r="E305" s="6"/>
      <c r="F305" s="6"/>
      <c r="G305" s="6"/>
      <c r="H305" s="6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>
      <c r="A306" s="18"/>
      <c r="B306" s="6"/>
      <c r="C306" s="6"/>
      <c r="D306" s="6"/>
      <c r="E306" s="6"/>
      <c r="F306" s="6"/>
      <c r="G306" s="6"/>
      <c r="H306" s="6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>
      <c r="A307" s="18"/>
      <c r="B307" s="6"/>
      <c r="C307" s="6"/>
      <c r="D307" s="6"/>
      <c r="E307" s="6"/>
      <c r="F307" s="6"/>
      <c r="G307" s="6"/>
      <c r="H307" s="6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>
      <c r="A308" s="18"/>
      <c r="B308" s="6"/>
      <c r="C308" s="6"/>
      <c r="D308" s="6"/>
      <c r="E308" s="6"/>
      <c r="F308" s="6"/>
      <c r="G308" s="6"/>
      <c r="H308" s="6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>
      <c r="A309" s="18"/>
      <c r="B309" s="6"/>
      <c r="C309" s="6"/>
      <c r="D309" s="6"/>
      <c r="E309" s="6"/>
      <c r="F309" s="6"/>
      <c r="G309" s="6"/>
      <c r="H309" s="6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>
      <c r="A310" s="18"/>
      <c r="B310" s="6"/>
      <c r="C310" s="6"/>
      <c r="D310" s="6"/>
      <c r="E310" s="6"/>
      <c r="F310" s="6"/>
      <c r="G310" s="6"/>
      <c r="H310" s="6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>
      <c r="A311" s="1"/>
      <c r="B311" s="6"/>
      <c r="C311" s="6"/>
      <c r="D311" s="6"/>
      <c r="E311" s="6"/>
      <c r="F311" s="6"/>
      <c r="G311" s="6"/>
      <c r="H311" s="6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>
      <c r="A312" s="1"/>
      <c r="B312" s="6"/>
      <c r="C312" s="6"/>
      <c r="D312" s="6"/>
      <c r="E312" s="6"/>
      <c r="F312" s="6"/>
      <c r="G312" s="6"/>
      <c r="H312" s="6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>
      <c r="A313" s="1"/>
      <c r="B313" s="6"/>
      <c r="C313" s="6"/>
      <c r="D313" s="6"/>
      <c r="E313" s="6"/>
      <c r="F313" s="6"/>
      <c r="G313" s="6"/>
      <c r="H313" s="6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>
      <c r="A314" s="1"/>
      <c r="B314" s="6"/>
      <c r="C314" s="6"/>
      <c r="D314" s="6"/>
      <c r="E314" s="6"/>
      <c r="F314" s="6"/>
      <c r="G314" s="6"/>
      <c r="H314" s="6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>
      <c r="A315" s="1"/>
      <c r="B315" s="6"/>
      <c r="C315" s="6"/>
      <c r="D315" s="6"/>
      <c r="E315" s="6"/>
      <c r="F315" s="6"/>
      <c r="G315" s="6"/>
      <c r="H315" s="6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1"/>
      <c r="B316" s="6"/>
      <c r="C316" s="6"/>
      <c r="D316" s="6"/>
      <c r="E316" s="6"/>
      <c r="F316" s="6"/>
      <c r="G316" s="6"/>
      <c r="H316" s="6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1"/>
      <c r="B317" s="6"/>
      <c r="C317" s="6"/>
      <c r="D317" s="6"/>
      <c r="E317" s="6"/>
      <c r="F317" s="6"/>
      <c r="G317" s="6"/>
      <c r="H317" s="6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1"/>
      <c r="B318" s="6"/>
      <c r="C318" s="6"/>
      <c r="D318" s="6"/>
      <c r="E318" s="6"/>
      <c r="F318" s="6"/>
      <c r="G318" s="6"/>
      <c r="H318" s="6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1"/>
      <c r="B319" s="6"/>
      <c r="C319" s="6"/>
      <c r="D319" s="6"/>
      <c r="E319" s="6"/>
      <c r="F319" s="6"/>
      <c r="G319" s="6"/>
      <c r="H319" s="6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>
      <c r="A320" s="1"/>
      <c r="B320" s="6"/>
      <c r="C320" s="6"/>
      <c r="D320" s="6"/>
      <c r="E320" s="6"/>
      <c r="F320" s="6"/>
      <c r="G320" s="6"/>
      <c r="H320" s="6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1"/>
      <c r="B321" s="6"/>
      <c r="C321" s="6"/>
      <c r="D321" s="6"/>
      <c r="E321" s="6"/>
      <c r="F321" s="6"/>
      <c r="G321" s="6"/>
      <c r="H321" s="6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>
      <c r="A322" s="1"/>
      <c r="B322" s="6"/>
      <c r="C322" s="6"/>
      <c r="D322" s="6"/>
      <c r="E322" s="6"/>
      <c r="F322" s="6"/>
      <c r="G322" s="6"/>
      <c r="H322" s="6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>
      <c r="A323" s="1"/>
      <c r="B323" s="6"/>
      <c r="C323" s="6"/>
      <c r="D323" s="6"/>
      <c r="E323" s="6"/>
      <c r="F323" s="6"/>
      <c r="G323" s="6"/>
      <c r="H323" s="6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>
      <c r="A324" s="1"/>
      <c r="B324" s="6"/>
      <c r="C324" s="6"/>
      <c r="D324" s="6"/>
      <c r="E324" s="6"/>
      <c r="F324" s="6"/>
      <c r="G324" s="6"/>
      <c r="H324" s="6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>
      <c r="A325" s="1"/>
      <c r="B325" s="6"/>
      <c r="C325" s="6"/>
      <c r="D325" s="6"/>
      <c r="E325" s="6"/>
      <c r="F325" s="6"/>
      <c r="G325" s="6"/>
      <c r="H325" s="6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1"/>
      <c r="B326" s="6"/>
      <c r="C326" s="6"/>
      <c r="D326" s="6"/>
      <c r="E326" s="6"/>
      <c r="F326" s="6"/>
      <c r="G326" s="6"/>
      <c r="H326" s="6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1"/>
      <c r="B327" s="6"/>
      <c r="C327" s="6"/>
      <c r="D327" s="6"/>
      <c r="E327" s="6"/>
      <c r="F327" s="6"/>
      <c r="G327" s="6"/>
      <c r="H327" s="6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1"/>
      <c r="B328" s="6"/>
      <c r="C328" s="6"/>
      <c r="D328" s="6"/>
      <c r="E328" s="6"/>
      <c r="F328" s="6"/>
      <c r="G328" s="6"/>
      <c r="H328" s="6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1"/>
      <c r="B329" s="6"/>
      <c r="C329" s="6"/>
      <c r="D329" s="6"/>
      <c r="E329" s="6"/>
      <c r="F329" s="6"/>
      <c r="G329" s="6"/>
      <c r="H329" s="6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>
      <c r="A330" s="1"/>
      <c r="B330" s="6"/>
      <c r="C330" s="6"/>
      <c r="D330" s="6"/>
      <c r="E330" s="6"/>
      <c r="F330" s="6"/>
      <c r="G330" s="6"/>
      <c r="H330" s="6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1"/>
      <c r="B331" s="6"/>
      <c r="C331" s="6"/>
      <c r="D331" s="6"/>
      <c r="E331" s="6"/>
      <c r="F331" s="6"/>
      <c r="G331" s="6"/>
      <c r="H331" s="6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>
      <c r="A332" s="1"/>
      <c r="B332" s="6"/>
      <c r="C332" s="6"/>
      <c r="D332" s="6"/>
      <c r="E332" s="6"/>
      <c r="F332" s="6"/>
      <c r="G332" s="6"/>
      <c r="H332" s="6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>
      <c r="A333" s="1"/>
      <c r="B333" s="6"/>
      <c r="C333" s="6"/>
      <c r="D333" s="6"/>
      <c r="E333" s="6"/>
      <c r="F333" s="6"/>
      <c r="G333" s="6"/>
      <c r="H333" s="6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>
      <c r="A334" s="1"/>
      <c r="B334" s="6"/>
      <c r="C334" s="6"/>
      <c r="D334" s="6"/>
      <c r="E334" s="6"/>
      <c r="F334" s="6"/>
      <c r="G334" s="6"/>
      <c r="H334" s="6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>
      <c r="A335" s="1"/>
      <c r="B335" s="6"/>
      <c r="C335" s="6"/>
      <c r="D335" s="6"/>
      <c r="E335" s="6"/>
      <c r="F335" s="6"/>
      <c r="G335" s="6"/>
      <c r="H335" s="6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>
      <c r="A336" s="1"/>
      <c r="B336" s="6"/>
      <c r="C336" s="6"/>
      <c r="D336" s="6"/>
      <c r="E336" s="6"/>
      <c r="F336" s="6"/>
      <c r="G336" s="6"/>
      <c r="H336" s="6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1"/>
      <c r="B337" s="6"/>
      <c r="C337" s="6"/>
      <c r="D337" s="6"/>
      <c r="E337" s="6"/>
      <c r="F337" s="6"/>
      <c r="G337" s="6"/>
      <c r="H337" s="6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>
      <c r="A338" s="1"/>
      <c r="B338" s="6"/>
      <c r="C338" s="6"/>
      <c r="D338" s="6"/>
      <c r="E338" s="6"/>
      <c r="F338" s="6"/>
      <c r="G338" s="6"/>
      <c r="H338" s="6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>
      <c r="A339" s="1"/>
      <c r="B339" s="6"/>
      <c r="C339" s="6"/>
      <c r="D339" s="6"/>
      <c r="E339" s="6"/>
      <c r="F339" s="6"/>
      <c r="G339" s="6"/>
      <c r="H339" s="6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>
      <c r="A340" s="1"/>
      <c r="B340" s="6"/>
      <c r="C340" s="6"/>
      <c r="D340" s="6"/>
      <c r="E340" s="6"/>
      <c r="F340" s="6"/>
      <c r="G340" s="6"/>
      <c r="H340" s="6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>
      <c r="A341" s="1"/>
      <c r="B341" s="6"/>
      <c r="C341" s="6"/>
      <c r="D341" s="6"/>
      <c r="E341" s="6"/>
      <c r="F341" s="6"/>
      <c r="G341" s="6"/>
      <c r="H341" s="6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>
      <c r="A342" s="1"/>
      <c r="B342" s="6"/>
      <c r="C342" s="6"/>
      <c r="D342" s="6"/>
      <c r="E342" s="6"/>
      <c r="F342" s="6"/>
      <c r="G342" s="6"/>
      <c r="H342" s="6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>
      <c r="A343" s="1"/>
      <c r="B343" s="6"/>
      <c r="C343" s="6"/>
      <c r="D343" s="6"/>
      <c r="E343" s="6"/>
      <c r="F343" s="6"/>
      <c r="G343" s="6"/>
      <c r="H343" s="6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>
      <c r="A344" s="1"/>
      <c r="B344" s="6"/>
      <c r="C344" s="6"/>
      <c r="D344" s="6"/>
      <c r="E344" s="6"/>
      <c r="F344" s="6"/>
      <c r="G344" s="6"/>
      <c r="H344" s="6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>
      <c r="A345" s="1"/>
      <c r="B345" s="6"/>
      <c r="C345" s="6"/>
      <c r="D345" s="6"/>
      <c r="E345" s="6"/>
      <c r="F345" s="6"/>
      <c r="G345" s="6"/>
      <c r="H345" s="6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>
      <c r="A346" s="1"/>
      <c r="B346" s="6"/>
      <c r="C346" s="6"/>
      <c r="D346" s="6"/>
      <c r="E346" s="6"/>
      <c r="F346" s="6"/>
      <c r="G346" s="6"/>
      <c r="H346" s="6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>
      <c r="A347" s="1"/>
      <c r="B347" s="6"/>
      <c r="C347" s="6"/>
      <c r="D347" s="6"/>
      <c r="E347" s="6"/>
      <c r="F347" s="6"/>
      <c r="G347" s="6"/>
      <c r="H347" s="6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>
      <c r="A348" s="1"/>
      <c r="B348" s="6"/>
      <c r="C348" s="6"/>
      <c r="D348" s="6"/>
      <c r="E348" s="6"/>
      <c r="F348" s="6"/>
      <c r="G348" s="6"/>
      <c r="H348" s="6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>
      <c r="A349" s="1"/>
      <c r="B349" s="6"/>
      <c r="C349" s="6"/>
      <c r="D349" s="6"/>
      <c r="E349" s="6"/>
      <c r="F349" s="6"/>
      <c r="G349" s="6"/>
      <c r="H349" s="6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1"/>
      <c r="B350" s="6"/>
      <c r="C350" s="6"/>
      <c r="D350" s="6"/>
      <c r="E350" s="6"/>
      <c r="F350" s="6"/>
      <c r="G350" s="6"/>
      <c r="H350" s="6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>
      <c r="A351" s="1"/>
      <c r="B351" s="6"/>
      <c r="C351" s="6"/>
      <c r="D351" s="6"/>
      <c r="E351" s="6"/>
      <c r="F351" s="6"/>
      <c r="G351" s="6"/>
      <c r="H351" s="6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1"/>
      <c r="B352" s="6"/>
      <c r="C352" s="6"/>
      <c r="D352" s="6"/>
      <c r="E352" s="6"/>
      <c r="F352" s="6"/>
      <c r="G352" s="6"/>
      <c r="H352" s="6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>
      <c r="A353" s="1"/>
      <c r="B353" s="6"/>
      <c r="C353" s="6"/>
      <c r="D353" s="6"/>
      <c r="E353" s="6"/>
      <c r="F353" s="6"/>
      <c r="G353" s="6"/>
      <c r="H353" s="6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>
      <c r="A354" s="1"/>
      <c r="B354" s="6"/>
      <c r="C354" s="6"/>
      <c r="D354" s="6"/>
      <c r="E354" s="6"/>
      <c r="F354" s="6"/>
      <c r="G354" s="6"/>
      <c r="H354" s="6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>
      <c r="A355" s="1"/>
      <c r="B355" s="6"/>
      <c r="C355" s="6"/>
      <c r="D355" s="6"/>
      <c r="E355" s="6"/>
      <c r="F355" s="6"/>
      <c r="G355" s="6"/>
      <c r="H355" s="6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>
      <c r="A356" s="1"/>
      <c r="B356" s="6"/>
      <c r="C356" s="6"/>
      <c r="D356" s="6"/>
      <c r="E356" s="6"/>
      <c r="F356" s="6"/>
      <c r="G356" s="6"/>
      <c r="H356" s="6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1"/>
      <c r="B357" s="6"/>
      <c r="C357" s="6"/>
      <c r="D357" s="6"/>
      <c r="E357" s="6"/>
      <c r="F357" s="6"/>
      <c r="G357" s="6"/>
      <c r="H357" s="6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1"/>
      <c r="B358" s="6"/>
      <c r="C358" s="6"/>
      <c r="D358" s="6"/>
      <c r="E358" s="6"/>
      <c r="F358" s="6"/>
      <c r="G358" s="6"/>
      <c r="H358" s="6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1"/>
      <c r="B359" s="6"/>
      <c r="C359" s="6"/>
      <c r="D359" s="6"/>
      <c r="E359" s="6"/>
      <c r="F359" s="6"/>
      <c r="G359" s="6"/>
      <c r="H359" s="6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1"/>
      <c r="B360" s="6"/>
      <c r="C360" s="6"/>
      <c r="D360" s="6"/>
      <c r="E360" s="6"/>
      <c r="F360" s="6"/>
      <c r="G360" s="6"/>
      <c r="H360" s="6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1"/>
      <c r="B361" s="6"/>
      <c r="C361" s="6"/>
      <c r="D361" s="6"/>
      <c r="E361" s="6"/>
      <c r="F361" s="6"/>
      <c r="G361" s="6"/>
      <c r="H361" s="6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1"/>
      <c r="B362" s="6"/>
      <c r="C362" s="6"/>
      <c r="D362" s="6"/>
      <c r="E362" s="6"/>
      <c r="F362" s="6"/>
      <c r="G362" s="6"/>
      <c r="H362" s="6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1"/>
      <c r="B363" s="6"/>
      <c r="C363" s="6"/>
      <c r="D363" s="6"/>
      <c r="E363" s="6"/>
      <c r="F363" s="6"/>
      <c r="G363" s="6"/>
      <c r="H363" s="6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1"/>
      <c r="B364" s="6"/>
      <c r="C364" s="6"/>
      <c r="D364" s="6"/>
      <c r="E364" s="6"/>
      <c r="F364" s="6"/>
      <c r="G364" s="6"/>
      <c r="H364" s="6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>
      <c r="A365" s="1"/>
      <c r="B365" s="6"/>
      <c r="C365" s="6"/>
      <c r="D365" s="6"/>
      <c r="E365" s="6"/>
      <c r="F365" s="6"/>
      <c r="G365" s="6"/>
      <c r="H365" s="6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1"/>
      <c r="B366" s="6"/>
      <c r="C366" s="6"/>
      <c r="D366" s="6"/>
      <c r="E366" s="6"/>
      <c r="F366" s="6"/>
      <c r="G366" s="6"/>
      <c r="H366" s="6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>
      <c r="A367" s="1"/>
      <c r="B367" s="6"/>
      <c r="C367" s="6"/>
      <c r="D367" s="6"/>
      <c r="E367" s="6"/>
      <c r="F367" s="6"/>
      <c r="G367" s="6"/>
      <c r="H367" s="6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>
      <c r="A368" s="1"/>
      <c r="B368" s="6"/>
      <c r="C368" s="6"/>
      <c r="D368" s="6"/>
      <c r="E368" s="6"/>
      <c r="F368" s="6"/>
      <c r="G368" s="6"/>
      <c r="H368" s="6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>
      <c r="A369" s="1"/>
      <c r="B369" s="6"/>
      <c r="C369" s="6"/>
      <c r="D369" s="6"/>
      <c r="E369" s="6"/>
      <c r="F369" s="6"/>
      <c r="G369" s="6"/>
      <c r="H369" s="6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>
      <c r="A370" s="1"/>
      <c r="B370" s="6"/>
      <c r="C370" s="6"/>
      <c r="D370" s="6"/>
      <c r="E370" s="6"/>
      <c r="F370" s="6"/>
      <c r="G370" s="6"/>
      <c r="H370" s="6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1"/>
      <c r="B371" s="6"/>
      <c r="C371" s="6"/>
      <c r="D371" s="6"/>
      <c r="E371" s="6"/>
      <c r="F371" s="6"/>
      <c r="G371" s="6"/>
      <c r="H371" s="6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>
      <c r="A372" s="1"/>
      <c r="B372" s="6"/>
      <c r="C372" s="6"/>
      <c r="D372" s="6"/>
      <c r="E372" s="6"/>
      <c r="F372" s="6"/>
      <c r="G372" s="6"/>
      <c r="H372" s="6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1"/>
      <c r="B373" s="6"/>
      <c r="C373" s="6"/>
      <c r="D373" s="6"/>
      <c r="E373" s="6"/>
      <c r="F373" s="6"/>
      <c r="G373" s="6"/>
      <c r="H373" s="6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1"/>
      <c r="B374" s="6"/>
      <c r="C374" s="6"/>
      <c r="D374" s="6"/>
      <c r="E374" s="6"/>
      <c r="F374" s="6"/>
      <c r="G374" s="6"/>
      <c r="H374" s="6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1"/>
      <c r="B375" s="6"/>
      <c r="C375" s="6"/>
      <c r="D375" s="6"/>
      <c r="E375" s="6"/>
      <c r="F375" s="6"/>
      <c r="G375" s="6"/>
      <c r="H375" s="6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>
      <c r="A376" s="1"/>
      <c r="B376" s="6"/>
      <c r="C376" s="6"/>
      <c r="D376" s="6"/>
      <c r="E376" s="6"/>
      <c r="F376" s="6"/>
      <c r="G376" s="6"/>
      <c r="H376" s="6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>
      <c r="A377" s="1"/>
      <c r="B377" s="6"/>
      <c r="C377" s="6"/>
      <c r="D377" s="6"/>
      <c r="E377" s="6"/>
      <c r="F377" s="6"/>
      <c r="G377" s="6"/>
      <c r="H377" s="6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>
      <c r="A378" s="1"/>
      <c r="B378" s="6"/>
      <c r="C378" s="6"/>
      <c r="D378" s="6"/>
      <c r="E378" s="6"/>
      <c r="F378" s="6"/>
      <c r="G378" s="6"/>
      <c r="H378" s="6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>
      <c r="A379" s="1"/>
      <c r="B379" s="6"/>
      <c r="C379" s="6"/>
      <c r="D379" s="6"/>
      <c r="E379" s="6"/>
      <c r="F379" s="6"/>
      <c r="G379" s="6"/>
      <c r="H379" s="6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>
      <c r="A380" s="1"/>
      <c r="B380" s="6"/>
      <c r="C380" s="6"/>
      <c r="D380" s="6"/>
      <c r="E380" s="6"/>
      <c r="F380" s="6"/>
      <c r="G380" s="6"/>
      <c r="H380" s="6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1"/>
      <c r="B381" s="6"/>
      <c r="C381" s="6"/>
      <c r="D381" s="6"/>
      <c r="E381" s="6"/>
      <c r="F381" s="6"/>
      <c r="G381" s="6"/>
      <c r="H381" s="6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>
      <c r="A382" s="1"/>
      <c r="B382" s="6"/>
      <c r="C382" s="6"/>
      <c r="D382" s="6"/>
      <c r="E382" s="6"/>
      <c r="F382" s="6"/>
      <c r="G382" s="6"/>
      <c r="H382" s="6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1"/>
      <c r="B383" s="6"/>
      <c r="C383" s="6"/>
      <c r="D383" s="6"/>
      <c r="E383" s="6"/>
      <c r="F383" s="6"/>
      <c r="G383" s="6"/>
      <c r="H383" s="6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>
      <c r="A384" s="1"/>
      <c r="B384" s="6"/>
      <c r="C384" s="6"/>
      <c r="D384" s="6"/>
      <c r="E384" s="6"/>
      <c r="F384" s="6"/>
      <c r="G384" s="6"/>
      <c r="H384" s="6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1"/>
      <c r="B385" s="6"/>
      <c r="C385" s="6"/>
      <c r="D385" s="6"/>
      <c r="E385" s="6"/>
      <c r="F385" s="6"/>
      <c r="G385" s="6"/>
      <c r="H385" s="6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>
      <c r="A386" s="1"/>
      <c r="B386" s="6"/>
      <c r="C386" s="6"/>
      <c r="D386" s="6"/>
      <c r="E386" s="6"/>
      <c r="F386" s="6"/>
      <c r="G386" s="6"/>
      <c r="H386" s="6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>
      <c r="A387" s="1"/>
      <c r="B387" s="6"/>
      <c r="C387" s="6"/>
      <c r="D387" s="6"/>
      <c r="E387" s="6"/>
      <c r="F387" s="6"/>
      <c r="G387" s="6"/>
      <c r="H387" s="6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>
      <c r="A388" s="1"/>
      <c r="B388" s="6"/>
      <c r="C388" s="6"/>
      <c r="D388" s="6"/>
      <c r="E388" s="6"/>
      <c r="F388" s="6"/>
      <c r="G388" s="6"/>
      <c r="H388" s="6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>
      <c r="A389" s="1"/>
      <c r="B389" s="6"/>
      <c r="C389" s="6"/>
      <c r="D389" s="6"/>
      <c r="E389" s="6"/>
      <c r="F389" s="6"/>
      <c r="G389" s="6"/>
      <c r="H389" s="6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>
      <c r="A390" s="1"/>
      <c r="B390" s="6"/>
      <c r="C390" s="6"/>
      <c r="D390" s="6"/>
      <c r="E390" s="6"/>
      <c r="F390" s="6"/>
      <c r="G390" s="6"/>
      <c r="H390" s="6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1"/>
      <c r="B391" s="6"/>
      <c r="C391" s="6"/>
      <c r="D391" s="6"/>
      <c r="E391" s="6"/>
      <c r="F391" s="6"/>
      <c r="G391" s="6"/>
      <c r="H391" s="6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>
      <c r="A392" s="1"/>
      <c r="B392" s="6"/>
      <c r="C392" s="6"/>
      <c r="D392" s="6"/>
      <c r="E392" s="6"/>
      <c r="F392" s="6"/>
      <c r="G392" s="6"/>
      <c r="H392" s="6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1"/>
      <c r="B393" s="6"/>
      <c r="C393" s="6"/>
      <c r="D393" s="6"/>
      <c r="E393" s="6"/>
      <c r="F393" s="6"/>
      <c r="G393" s="6"/>
      <c r="H393" s="6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>
      <c r="A394" s="1"/>
      <c r="B394" s="6"/>
      <c r="C394" s="6"/>
      <c r="D394" s="6"/>
      <c r="E394" s="6"/>
      <c r="F394" s="6"/>
      <c r="G394" s="6"/>
      <c r="H394" s="6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>
      <c r="A395" s="1"/>
      <c r="B395" s="6"/>
      <c r="C395" s="6"/>
      <c r="D395" s="6"/>
      <c r="E395" s="6"/>
      <c r="F395" s="6"/>
      <c r="G395" s="6"/>
      <c r="H395" s="6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>
      <c r="A396" s="1"/>
      <c r="B396" s="6"/>
      <c r="C396" s="6"/>
      <c r="D396" s="6"/>
      <c r="E396" s="6"/>
      <c r="F396" s="6"/>
      <c r="G396" s="6"/>
      <c r="H396" s="6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>
      <c r="A397" s="1"/>
      <c r="B397" s="6"/>
      <c r="C397" s="6"/>
      <c r="D397" s="6"/>
      <c r="E397" s="6"/>
      <c r="F397" s="6"/>
      <c r="G397" s="6"/>
      <c r="H397" s="6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>
      <c r="A398" s="1"/>
      <c r="B398" s="6"/>
      <c r="C398" s="6"/>
      <c r="D398" s="6"/>
      <c r="E398" s="6"/>
      <c r="F398" s="6"/>
      <c r="G398" s="6"/>
      <c r="H398" s="6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>
      <c r="A399" s="1"/>
      <c r="B399" s="6"/>
      <c r="C399" s="6"/>
      <c r="D399" s="6"/>
      <c r="E399" s="6"/>
      <c r="F399" s="6"/>
      <c r="G399" s="6"/>
      <c r="H399" s="6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>
      <c r="A400" s="1"/>
      <c r="B400" s="6"/>
      <c r="C400" s="6"/>
      <c r="D400" s="6"/>
      <c r="E400" s="6"/>
      <c r="F400" s="6"/>
      <c r="G400" s="6"/>
      <c r="H400" s="6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>
      <c r="A401" s="1"/>
      <c r="B401" s="6"/>
      <c r="C401" s="6"/>
      <c r="D401" s="6"/>
      <c r="E401" s="6"/>
      <c r="F401" s="6"/>
      <c r="G401" s="6"/>
      <c r="H401" s="6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>
      <c r="A402" s="1"/>
      <c r="B402" s="6"/>
      <c r="C402" s="6"/>
      <c r="D402" s="6"/>
      <c r="E402" s="6"/>
      <c r="F402" s="6"/>
      <c r="G402" s="6"/>
      <c r="H402" s="6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>
      <c r="A403" s="1"/>
      <c r="B403" s="6"/>
      <c r="C403" s="6"/>
      <c r="D403" s="6"/>
      <c r="E403" s="6"/>
      <c r="F403" s="6"/>
      <c r="G403" s="6"/>
      <c r="H403" s="6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>
      <c r="A404" s="1"/>
      <c r="B404" s="6"/>
      <c r="C404" s="6"/>
      <c r="D404" s="6"/>
      <c r="E404" s="6"/>
      <c r="F404" s="6"/>
      <c r="G404" s="6"/>
      <c r="H404" s="6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>
      <c r="A405" s="1"/>
      <c r="B405" s="6"/>
      <c r="C405" s="6"/>
      <c r="D405" s="6"/>
      <c r="E405" s="6"/>
      <c r="F405" s="6"/>
      <c r="G405" s="6"/>
      <c r="H405" s="6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>
      <c r="A406" s="1"/>
      <c r="B406" s="6"/>
      <c r="C406" s="6"/>
      <c r="D406" s="6"/>
      <c r="E406" s="6"/>
      <c r="F406" s="6"/>
      <c r="G406" s="6"/>
      <c r="H406" s="6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>
      <c r="A407" s="1"/>
      <c r="B407" s="6"/>
      <c r="C407" s="6"/>
      <c r="D407" s="6"/>
      <c r="E407" s="6"/>
      <c r="F407" s="6"/>
      <c r="G407" s="6"/>
      <c r="H407" s="6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>
      <c r="A408" s="1"/>
      <c r="B408" s="6"/>
      <c r="C408" s="6"/>
      <c r="D408" s="6"/>
      <c r="E408" s="6"/>
      <c r="F408" s="6"/>
      <c r="G408" s="6"/>
      <c r="H408" s="6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1"/>
      <c r="B409" s="6"/>
      <c r="C409" s="6"/>
      <c r="D409" s="6"/>
      <c r="E409" s="6"/>
      <c r="F409" s="6"/>
      <c r="G409" s="6"/>
      <c r="H409" s="6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>
      <c r="A410" s="1"/>
      <c r="B410" s="6"/>
      <c r="C410" s="6"/>
      <c r="D410" s="6"/>
      <c r="E410" s="6"/>
      <c r="F410" s="6"/>
      <c r="G410" s="6"/>
      <c r="H410" s="6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>
      <c r="A411" s="1"/>
      <c r="B411" s="6"/>
      <c r="C411" s="6"/>
      <c r="D411" s="6"/>
      <c r="E411" s="6"/>
      <c r="F411" s="6"/>
      <c r="G411" s="6"/>
      <c r="H411" s="6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>
      <c r="A412" s="1"/>
      <c r="B412" s="6"/>
      <c r="C412" s="6"/>
      <c r="D412" s="6"/>
      <c r="E412" s="6"/>
      <c r="F412" s="6"/>
      <c r="G412" s="6"/>
      <c r="H412" s="6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>
      <c r="A413" s="1"/>
      <c r="B413" s="6"/>
      <c r="C413" s="6"/>
      <c r="D413" s="6"/>
      <c r="E413" s="6"/>
      <c r="F413" s="6"/>
      <c r="G413" s="6"/>
      <c r="H413" s="6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>
      <c r="A414" s="1"/>
      <c r="B414" s="6"/>
      <c r="C414" s="6"/>
      <c r="D414" s="6"/>
      <c r="E414" s="6"/>
      <c r="F414" s="6"/>
      <c r="G414" s="6"/>
      <c r="H414" s="6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>
      <c r="A415" s="1"/>
      <c r="B415" s="6"/>
      <c r="C415" s="6"/>
      <c r="D415" s="6"/>
      <c r="E415" s="6"/>
      <c r="F415" s="6"/>
      <c r="G415" s="6"/>
      <c r="H415" s="6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>
      <c r="A416" s="1"/>
      <c r="B416" s="6"/>
      <c r="C416" s="6"/>
      <c r="D416" s="6"/>
      <c r="E416" s="6"/>
      <c r="F416" s="6"/>
      <c r="G416" s="6"/>
      <c r="H416" s="6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>
      <c r="A417" s="1"/>
      <c r="B417" s="6"/>
      <c r="C417" s="6"/>
      <c r="D417" s="6"/>
      <c r="E417" s="6"/>
      <c r="F417" s="6"/>
      <c r="G417" s="6"/>
      <c r="H417" s="6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>
      <c r="A418" s="1"/>
      <c r="B418" s="6"/>
      <c r="C418" s="6"/>
      <c r="D418" s="6"/>
      <c r="E418" s="6"/>
      <c r="F418" s="6"/>
      <c r="G418" s="6"/>
      <c r="H418" s="6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>
      <c r="A419" s="1"/>
      <c r="B419" s="6"/>
      <c r="C419" s="6"/>
      <c r="D419" s="6"/>
      <c r="E419" s="6"/>
      <c r="F419" s="6"/>
      <c r="G419" s="6"/>
      <c r="H419" s="6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>
      <c r="A420" s="1"/>
      <c r="B420" s="6"/>
      <c r="C420" s="6"/>
      <c r="D420" s="6"/>
      <c r="E420" s="6"/>
      <c r="F420" s="6"/>
      <c r="G420" s="6"/>
      <c r="H420" s="6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>
      <c r="A421" s="1"/>
      <c r="B421" s="6"/>
      <c r="C421" s="6"/>
      <c r="D421" s="6"/>
      <c r="E421" s="6"/>
      <c r="F421" s="6"/>
      <c r="G421" s="6"/>
      <c r="H421" s="6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>
      <c r="A422" s="1"/>
      <c r="B422" s="6"/>
      <c r="C422" s="6"/>
      <c r="D422" s="6"/>
      <c r="E422" s="6"/>
      <c r="F422" s="6"/>
      <c r="G422" s="6"/>
      <c r="H422" s="6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1"/>
      <c r="B423" s="6"/>
      <c r="C423" s="6"/>
      <c r="D423" s="6"/>
      <c r="E423" s="6"/>
      <c r="F423" s="6"/>
      <c r="G423" s="6"/>
      <c r="H423" s="6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1"/>
      <c r="B424" s="6"/>
      <c r="C424" s="6"/>
      <c r="D424" s="6"/>
      <c r="E424" s="6"/>
      <c r="F424" s="6"/>
      <c r="G424" s="6"/>
      <c r="H424" s="6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1"/>
      <c r="B425" s="6"/>
      <c r="C425" s="6"/>
      <c r="D425" s="6"/>
      <c r="E425" s="6"/>
      <c r="F425" s="6"/>
      <c r="G425" s="6"/>
      <c r="H425" s="6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1"/>
      <c r="B426" s="6"/>
      <c r="C426" s="6"/>
      <c r="D426" s="6"/>
      <c r="E426" s="6"/>
      <c r="F426" s="6"/>
      <c r="G426" s="6"/>
      <c r="H426" s="6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1"/>
      <c r="B427" s="6"/>
      <c r="C427" s="6"/>
      <c r="D427" s="6"/>
      <c r="E427" s="6"/>
      <c r="F427" s="6"/>
      <c r="G427" s="6"/>
      <c r="H427" s="6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1"/>
      <c r="B428" s="6"/>
      <c r="C428" s="6"/>
      <c r="D428" s="6"/>
      <c r="E428" s="6"/>
      <c r="F428" s="6"/>
      <c r="G428" s="6"/>
      <c r="H428" s="6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1"/>
      <c r="B429" s="6"/>
      <c r="C429" s="6"/>
      <c r="D429" s="6"/>
      <c r="E429" s="6"/>
      <c r="F429" s="6"/>
      <c r="G429" s="6"/>
      <c r="H429" s="6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1"/>
      <c r="B430" s="6"/>
      <c r="C430" s="6"/>
      <c r="D430" s="6"/>
      <c r="E430" s="6"/>
      <c r="F430" s="6"/>
      <c r="G430" s="6"/>
      <c r="H430" s="6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1"/>
      <c r="B431" s="6"/>
      <c r="C431" s="6"/>
      <c r="D431" s="6"/>
      <c r="E431" s="6"/>
      <c r="F431" s="6"/>
      <c r="G431" s="6"/>
      <c r="H431" s="6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1"/>
      <c r="B432" s="6"/>
      <c r="C432" s="6"/>
      <c r="D432" s="6"/>
      <c r="E432" s="6"/>
      <c r="F432" s="6"/>
      <c r="G432" s="6"/>
      <c r="H432" s="6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1"/>
      <c r="B433" s="6"/>
      <c r="C433" s="6"/>
      <c r="D433" s="6"/>
      <c r="E433" s="6"/>
      <c r="F433" s="6"/>
      <c r="G433" s="6"/>
      <c r="H433" s="6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1"/>
      <c r="B434" s="6"/>
      <c r="C434" s="6"/>
      <c r="D434" s="6"/>
      <c r="E434" s="6"/>
      <c r="F434" s="6"/>
      <c r="G434" s="6"/>
      <c r="H434" s="6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1"/>
      <c r="B435" s="6"/>
      <c r="C435" s="6"/>
      <c r="D435" s="6"/>
      <c r="E435" s="6"/>
      <c r="F435" s="6"/>
      <c r="G435" s="6"/>
      <c r="H435" s="6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1"/>
      <c r="B436" s="6"/>
      <c r="C436" s="6"/>
      <c r="D436" s="6"/>
      <c r="E436" s="6"/>
      <c r="F436" s="6"/>
      <c r="G436" s="6"/>
      <c r="H436" s="6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1"/>
      <c r="B437" s="6"/>
      <c r="C437" s="6"/>
      <c r="D437" s="6"/>
      <c r="E437" s="6"/>
      <c r="F437" s="6"/>
      <c r="G437" s="6"/>
      <c r="H437" s="6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1"/>
      <c r="B438" s="6"/>
      <c r="C438" s="6"/>
      <c r="D438" s="6"/>
      <c r="E438" s="6"/>
      <c r="F438" s="6"/>
      <c r="G438" s="6"/>
      <c r="H438" s="6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1"/>
      <c r="B439" s="6"/>
      <c r="C439" s="6"/>
      <c r="D439" s="6"/>
      <c r="E439" s="6"/>
      <c r="F439" s="6"/>
      <c r="G439" s="6"/>
      <c r="H439" s="6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1"/>
      <c r="B440" s="6"/>
      <c r="C440" s="6"/>
      <c r="D440" s="6"/>
      <c r="E440" s="6"/>
      <c r="F440" s="6"/>
      <c r="G440" s="6"/>
      <c r="H440" s="6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1"/>
      <c r="B441" s="6"/>
      <c r="C441" s="6"/>
      <c r="D441" s="6"/>
      <c r="E441" s="6"/>
      <c r="F441" s="6"/>
      <c r="G441" s="6"/>
      <c r="H441" s="6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1"/>
      <c r="B442" s="6"/>
      <c r="C442" s="6"/>
      <c r="D442" s="6"/>
      <c r="E442" s="6"/>
      <c r="F442" s="6"/>
      <c r="G442" s="6"/>
      <c r="H442" s="6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1"/>
      <c r="B443" s="6"/>
      <c r="C443" s="6"/>
      <c r="D443" s="6"/>
      <c r="E443" s="6"/>
      <c r="F443" s="6"/>
      <c r="G443" s="6"/>
      <c r="H443" s="6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1"/>
      <c r="B444" s="6"/>
      <c r="C444" s="6"/>
      <c r="D444" s="6"/>
      <c r="E444" s="6"/>
      <c r="F444" s="6"/>
      <c r="G444" s="6"/>
      <c r="H444" s="6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1"/>
      <c r="B445" s="6"/>
      <c r="C445" s="6"/>
      <c r="D445" s="6"/>
      <c r="E445" s="6"/>
      <c r="F445" s="6"/>
      <c r="G445" s="6"/>
      <c r="H445" s="6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1"/>
      <c r="B446" s="6"/>
      <c r="C446" s="6"/>
      <c r="D446" s="6"/>
      <c r="E446" s="6"/>
      <c r="F446" s="6"/>
      <c r="G446" s="6"/>
      <c r="H446" s="6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1"/>
      <c r="B447" s="6"/>
      <c r="C447" s="6"/>
      <c r="D447" s="6"/>
      <c r="E447" s="6"/>
      <c r="F447" s="6"/>
      <c r="G447" s="6"/>
      <c r="H447" s="6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1"/>
      <c r="B448" s="6"/>
      <c r="C448" s="6"/>
      <c r="D448" s="6"/>
      <c r="E448" s="6"/>
      <c r="F448" s="6"/>
      <c r="G448" s="6"/>
      <c r="H448" s="6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1"/>
      <c r="B449" s="6"/>
      <c r="C449" s="6"/>
      <c r="D449" s="6"/>
      <c r="E449" s="6"/>
      <c r="F449" s="6"/>
      <c r="G449" s="6"/>
      <c r="H449" s="6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1"/>
      <c r="B450" s="6"/>
      <c r="C450" s="6"/>
      <c r="D450" s="6"/>
      <c r="E450" s="6"/>
      <c r="F450" s="6"/>
      <c r="G450" s="6"/>
      <c r="H450" s="6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1"/>
      <c r="B451" s="6"/>
      <c r="C451" s="6"/>
      <c r="D451" s="6"/>
      <c r="E451" s="6"/>
      <c r="F451" s="6"/>
      <c r="G451" s="6"/>
      <c r="H451" s="6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1"/>
      <c r="B452" s="6"/>
      <c r="C452" s="6"/>
      <c r="D452" s="6"/>
      <c r="E452" s="6"/>
      <c r="F452" s="6"/>
      <c r="G452" s="6"/>
      <c r="H452" s="6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1"/>
      <c r="B453" s="6"/>
      <c r="C453" s="6"/>
      <c r="D453" s="6"/>
      <c r="E453" s="6"/>
      <c r="F453" s="6"/>
      <c r="G453" s="6"/>
      <c r="H453" s="6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1"/>
      <c r="B454" s="6"/>
      <c r="C454" s="6"/>
      <c r="D454" s="6"/>
      <c r="E454" s="6"/>
      <c r="F454" s="6"/>
      <c r="G454" s="6"/>
      <c r="H454" s="6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1"/>
      <c r="B455" s="6"/>
      <c r="C455" s="6"/>
      <c r="D455" s="6"/>
      <c r="E455" s="6"/>
      <c r="F455" s="6"/>
      <c r="G455" s="6"/>
      <c r="H455" s="6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1"/>
      <c r="B456" s="6"/>
      <c r="C456" s="6"/>
      <c r="D456" s="6"/>
      <c r="E456" s="6"/>
      <c r="F456" s="6"/>
      <c r="G456" s="6"/>
      <c r="H456" s="6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1"/>
      <c r="B457" s="6"/>
      <c r="C457" s="6"/>
      <c r="D457" s="6"/>
      <c r="E457" s="6"/>
      <c r="F457" s="6"/>
      <c r="G457" s="6"/>
      <c r="H457" s="6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1"/>
      <c r="B458" s="6"/>
      <c r="C458" s="6"/>
      <c r="D458" s="6"/>
      <c r="E458" s="6"/>
      <c r="F458" s="6"/>
      <c r="G458" s="6"/>
      <c r="H458" s="6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1"/>
      <c r="B459" s="6"/>
      <c r="C459" s="6"/>
      <c r="D459" s="6"/>
      <c r="E459" s="6"/>
      <c r="F459" s="6"/>
      <c r="G459" s="6"/>
      <c r="H459" s="6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1"/>
      <c r="B460" s="6"/>
      <c r="C460" s="6"/>
      <c r="D460" s="6"/>
      <c r="E460" s="6"/>
      <c r="F460" s="6"/>
      <c r="G460" s="6"/>
      <c r="H460" s="6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1"/>
      <c r="B461" s="6"/>
      <c r="C461" s="6"/>
      <c r="D461" s="6"/>
      <c r="E461" s="6"/>
      <c r="F461" s="6"/>
      <c r="G461" s="6"/>
      <c r="H461" s="6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1"/>
      <c r="B462" s="6"/>
      <c r="C462" s="6"/>
      <c r="D462" s="6"/>
      <c r="E462" s="6"/>
      <c r="F462" s="6"/>
      <c r="G462" s="6"/>
      <c r="H462" s="6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1"/>
      <c r="B463" s="6"/>
      <c r="C463" s="6"/>
      <c r="D463" s="6"/>
      <c r="E463" s="6"/>
      <c r="F463" s="6"/>
      <c r="G463" s="6"/>
      <c r="H463" s="6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1"/>
      <c r="B464" s="6"/>
      <c r="C464" s="6"/>
      <c r="D464" s="6"/>
      <c r="E464" s="6"/>
      <c r="F464" s="6"/>
      <c r="G464" s="6"/>
      <c r="H464" s="6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1"/>
      <c r="B465" s="6"/>
      <c r="C465" s="6"/>
      <c r="D465" s="6"/>
      <c r="E465" s="6"/>
      <c r="F465" s="6"/>
      <c r="G465" s="6"/>
      <c r="H465" s="6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1"/>
      <c r="B466" s="6"/>
      <c r="C466" s="6"/>
      <c r="D466" s="6"/>
      <c r="E466" s="6"/>
      <c r="F466" s="6"/>
      <c r="G466" s="6"/>
      <c r="H466" s="6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1"/>
      <c r="B467" s="6"/>
      <c r="C467" s="6"/>
      <c r="D467" s="6"/>
      <c r="E467" s="6"/>
      <c r="F467" s="6"/>
      <c r="G467" s="6"/>
      <c r="H467" s="6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1"/>
      <c r="B468" s="6"/>
      <c r="C468" s="6"/>
      <c r="D468" s="6"/>
      <c r="E468" s="6"/>
      <c r="F468" s="6"/>
      <c r="G468" s="6"/>
      <c r="H468" s="6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1"/>
      <c r="B469" s="6"/>
      <c r="C469" s="6"/>
      <c r="D469" s="6"/>
      <c r="E469" s="6"/>
      <c r="F469" s="6"/>
      <c r="G469" s="6"/>
      <c r="H469" s="6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1"/>
      <c r="B470" s="6"/>
      <c r="C470" s="6"/>
      <c r="D470" s="6"/>
      <c r="E470" s="6"/>
      <c r="F470" s="6"/>
      <c r="G470" s="6"/>
      <c r="H470" s="6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1"/>
      <c r="B471" s="6"/>
      <c r="C471" s="6"/>
      <c r="D471" s="6"/>
      <c r="E471" s="6"/>
      <c r="F471" s="6"/>
      <c r="G471" s="6"/>
      <c r="H471" s="6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1"/>
      <c r="B472" s="6"/>
      <c r="C472" s="6"/>
      <c r="D472" s="6"/>
      <c r="E472" s="6"/>
      <c r="F472" s="6"/>
      <c r="G472" s="6"/>
      <c r="H472" s="6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1"/>
      <c r="B473" s="6"/>
      <c r="C473" s="6"/>
      <c r="D473" s="6"/>
      <c r="E473" s="6"/>
      <c r="F473" s="6"/>
      <c r="G473" s="6"/>
      <c r="H473" s="6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1"/>
      <c r="B474" s="6"/>
      <c r="C474" s="6"/>
      <c r="D474" s="6"/>
      <c r="E474" s="6"/>
      <c r="F474" s="6"/>
      <c r="G474" s="6"/>
      <c r="H474" s="6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1"/>
      <c r="B475" s="6"/>
      <c r="C475" s="6"/>
      <c r="D475" s="6"/>
      <c r="E475" s="6"/>
      <c r="F475" s="6"/>
      <c r="G475" s="6"/>
      <c r="H475" s="6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1"/>
      <c r="B476" s="6"/>
      <c r="C476" s="6"/>
      <c r="D476" s="6"/>
      <c r="E476" s="6"/>
      <c r="F476" s="6"/>
      <c r="G476" s="6"/>
      <c r="H476" s="6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1"/>
      <c r="B477" s="6"/>
      <c r="C477" s="6"/>
      <c r="D477" s="6"/>
      <c r="E477" s="6"/>
      <c r="F477" s="6"/>
      <c r="G477" s="6"/>
      <c r="H477" s="6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1"/>
      <c r="B478" s="6"/>
      <c r="C478" s="6"/>
      <c r="D478" s="6"/>
      <c r="E478" s="6"/>
      <c r="F478" s="6"/>
      <c r="G478" s="6"/>
      <c r="H478" s="6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1"/>
      <c r="B479" s="6"/>
      <c r="C479" s="6"/>
      <c r="D479" s="6"/>
      <c r="E479" s="6"/>
      <c r="F479" s="6"/>
      <c r="G479" s="6"/>
      <c r="H479" s="6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1"/>
      <c r="B480" s="6"/>
      <c r="C480" s="6"/>
      <c r="D480" s="6"/>
      <c r="E480" s="6"/>
      <c r="F480" s="6"/>
      <c r="G480" s="6"/>
      <c r="H480" s="6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1"/>
      <c r="B481" s="6"/>
      <c r="C481" s="6"/>
      <c r="D481" s="6"/>
      <c r="E481" s="6"/>
      <c r="F481" s="6"/>
      <c r="G481" s="6"/>
      <c r="H481" s="6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1"/>
      <c r="B482" s="6"/>
      <c r="C482" s="6"/>
      <c r="D482" s="6"/>
      <c r="E482" s="6"/>
      <c r="F482" s="6"/>
      <c r="G482" s="6"/>
      <c r="H482" s="6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1"/>
      <c r="B483" s="6"/>
      <c r="C483" s="6"/>
      <c r="D483" s="6"/>
      <c r="E483" s="6"/>
      <c r="F483" s="6"/>
      <c r="G483" s="6"/>
      <c r="H483" s="6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1"/>
      <c r="B484" s="6"/>
      <c r="C484" s="6"/>
      <c r="D484" s="6"/>
      <c r="E484" s="6"/>
      <c r="F484" s="6"/>
      <c r="G484" s="6"/>
      <c r="H484" s="6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1"/>
      <c r="B485" s="6"/>
      <c r="C485" s="6"/>
      <c r="D485" s="6"/>
      <c r="E485" s="6"/>
      <c r="F485" s="6"/>
      <c r="G485" s="6"/>
      <c r="H485" s="6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1"/>
      <c r="B486" s="6"/>
      <c r="C486" s="6"/>
      <c r="D486" s="6"/>
      <c r="E486" s="6"/>
      <c r="F486" s="6"/>
      <c r="G486" s="6"/>
      <c r="H486" s="6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1"/>
      <c r="B487" s="6"/>
      <c r="C487" s="6"/>
      <c r="D487" s="6"/>
      <c r="E487" s="6"/>
      <c r="F487" s="6"/>
      <c r="G487" s="6"/>
      <c r="H487" s="6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1"/>
      <c r="B488" s="6"/>
      <c r="C488" s="6"/>
      <c r="D488" s="6"/>
      <c r="E488" s="6"/>
      <c r="F488" s="6"/>
      <c r="G488" s="6"/>
      <c r="H488" s="6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1"/>
      <c r="B489" s="6"/>
      <c r="C489" s="6"/>
      <c r="D489" s="6"/>
      <c r="E489" s="6"/>
      <c r="F489" s="6"/>
      <c r="G489" s="6"/>
      <c r="H489" s="6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1"/>
      <c r="B490" s="6"/>
      <c r="C490" s="6"/>
      <c r="D490" s="6"/>
      <c r="E490" s="6"/>
      <c r="F490" s="6"/>
      <c r="G490" s="6"/>
      <c r="H490" s="6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1"/>
      <c r="B491" s="6"/>
      <c r="C491" s="6"/>
      <c r="D491" s="6"/>
      <c r="E491" s="6"/>
      <c r="F491" s="6"/>
      <c r="G491" s="6"/>
      <c r="H491" s="6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1"/>
      <c r="B492" s="6"/>
      <c r="C492" s="6"/>
      <c r="D492" s="6"/>
      <c r="E492" s="6"/>
      <c r="F492" s="6"/>
      <c r="G492" s="6"/>
      <c r="H492" s="6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1"/>
      <c r="B493" s="6"/>
      <c r="C493" s="6"/>
      <c r="D493" s="6"/>
      <c r="E493" s="6"/>
      <c r="F493" s="6"/>
      <c r="G493" s="6"/>
      <c r="H493" s="6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1"/>
      <c r="B494" s="6"/>
      <c r="C494" s="6"/>
      <c r="D494" s="6"/>
      <c r="E494" s="6"/>
      <c r="F494" s="6"/>
      <c r="G494" s="6"/>
      <c r="H494" s="6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1"/>
      <c r="B495" s="6"/>
      <c r="C495" s="6"/>
      <c r="D495" s="6"/>
      <c r="E495" s="6"/>
      <c r="F495" s="6"/>
      <c r="G495" s="6"/>
      <c r="H495" s="6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1"/>
      <c r="B496" s="6"/>
      <c r="C496" s="6"/>
      <c r="D496" s="6"/>
      <c r="E496" s="6"/>
      <c r="F496" s="6"/>
      <c r="G496" s="6"/>
      <c r="H496" s="6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1"/>
      <c r="B497" s="6"/>
      <c r="C497" s="6"/>
      <c r="D497" s="6"/>
      <c r="E497" s="6"/>
      <c r="F497" s="6"/>
      <c r="G497" s="6"/>
      <c r="H497" s="6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1"/>
      <c r="B498" s="6"/>
      <c r="C498" s="6"/>
      <c r="D498" s="6"/>
      <c r="E498" s="6"/>
      <c r="F498" s="6"/>
      <c r="G498" s="6"/>
      <c r="H498" s="6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1"/>
      <c r="B499" s="6"/>
      <c r="C499" s="6"/>
      <c r="D499" s="6"/>
      <c r="E499" s="6"/>
      <c r="F499" s="6"/>
      <c r="G499" s="6"/>
      <c r="H499" s="6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1"/>
      <c r="B500" s="6"/>
      <c r="C500" s="6"/>
      <c r="D500" s="6"/>
      <c r="E500" s="6"/>
      <c r="F500" s="6"/>
      <c r="G500" s="6"/>
      <c r="H500" s="6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1"/>
      <c r="B501" s="6"/>
      <c r="C501" s="6"/>
      <c r="D501" s="6"/>
      <c r="E501" s="6"/>
      <c r="F501" s="6"/>
      <c r="G501" s="6"/>
      <c r="H501" s="6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1"/>
      <c r="B502" s="6"/>
      <c r="C502" s="6"/>
      <c r="D502" s="6"/>
      <c r="E502" s="6"/>
      <c r="F502" s="6"/>
      <c r="G502" s="6"/>
      <c r="H502" s="6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1"/>
      <c r="B503" s="6"/>
      <c r="C503" s="6"/>
      <c r="D503" s="6"/>
      <c r="E503" s="6"/>
      <c r="F503" s="6"/>
      <c r="G503" s="6"/>
      <c r="H503" s="6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1"/>
      <c r="B504" s="6"/>
      <c r="C504" s="6"/>
      <c r="D504" s="6"/>
      <c r="E504" s="6"/>
      <c r="F504" s="6"/>
      <c r="G504" s="6"/>
      <c r="H504" s="6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1"/>
      <c r="B505" s="6"/>
      <c r="C505" s="6"/>
      <c r="D505" s="6"/>
      <c r="E505" s="6"/>
      <c r="F505" s="6"/>
      <c r="G505" s="6"/>
      <c r="H505" s="6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1"/>
      <c r="B506" s="6"/>
      <c r="C506" s="6"/>
      <c r="D506" s="6"/>
      <c r="E506" s="6"/>
      <c r="F506" s="6"/>
      <c r="G506" s="6"/>
      <c r="H506" s="6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1"/>
      <c r="B507" s="6"/>
      <c r="C507" s="6"/>
      <c r="D507" s="6"/>
      <c r="E507" s="6"/>
      <c r="F507" s="6"/>
      <c r="G507" s="6"/>
      <c r="H507" s="6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1"/>
      <c r="B508" s="6"/>
      <c r="C508" s="6"/>
      <c r="D508" s="6"/>
      <c r="E508" s="6"/>
      <c r="F508" s="6"/>
      <c r="G508" s="6"/>
      <c r="H508" s="6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1"/>
      <c r="B509" s="6"/>
      <c r="C509" s="6"/>
      <c r="D509" s="6"/>
      <c r="E509" s="6"/>
      <c r="F509" s="6"/>
      <c r="G509" s="6"/>
      <c r="H509" s="6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1"/>
      <c r="B510" s="6"/>
      <c r="C510" s="6"/>
      <c r="D510" s="6"/>
      <c r="E510" s="6"/>
      <c r="F510" s="6"/>
      <c r="G510" s="6"/>
      <c r="H510" s="6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1"/>
      <c r="B511" s="6"/>
      <c r="C511" s="6"/>
      <c r="D511" s="6"/>
      <c r="E511" s="6"/>
      <c r="F511" s="6"/>
      <c r="G511" s="6"/>
      <c r="H511" s="6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1"/>
      <c r="B512" s="6"/>
      <c r="C512" s="6"/>
      <c r="D512" s="6"/>
      <c r="E512" s="6"/>
      <c r="F512" s="6"/>
      <c r="G512" s="6"/>
      <c r="H512" s="6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1"/>
      <c r="B513" s="6"/>
      <c r="C513" s="6"/>
      <c r="D513" s="6"/>
      <c r="E513" s="6"/>
      <c r="F513" s="6"/>
      <c r="G513" s="6"/>
      <c r="H513" s="6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1"/>
      <c r="B514" s="6"/>
      <c r="C514" s="6"/>
      <c r="D514" s="6"/>
      <c r="E514" s="6"/>
      <c r="F514" s="6"/>
      <c r="G514" s="6"/>
      <c r="H514" s="6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1"/>
      <c r="B515" s="6"/>
      <c r="C515" s="6"/>
      <c r="D515" s="6"/>
      <c r="E515" s="6"/>
      <c r="F515" s="6"/>
      <c r="G515" s="6"/>
      <c r="H515" s="6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1"/>
      <c r="B516" s="6"/>
      <c r="C516" s="6"/>
      <c r="D516" s="6"/>
      <c r="E516" s="6"/>
      <c r="F516" s="6"/>
      <c r="G516" s="6"/>
      <c r="H516" s="6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1"/>
      <c r="B517" s="6"/>
      <c r="C517" s="6"/>
      <c r="D517" s="6"/>
      <c r="E517" s="6"/>
      <c r="F517" s="6"/>
      <c r="G517" s="6"/>
      <c r="H517" s="6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1"/>
      <c r="B518" s="6"/>
      <c r="C518" s="6"/>
      <c r="D518" s="6"/>
      <c r="E518" s="6"/>
      <c r="F518" s="6"/>
      <c r="G518" s="6"/>
      <c r="H518" s="6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1"/>
      <c r="B519" s="6"/>
      <c r="C519" s="6"/>
      <c r="D519" s="6"/>
      <c r="E519" s="6"/>
      <c r="F519" s="6"/>
      <c r="G519" s="6"/>
      <c r="H519" s="6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1"/>
      <c r="B520" s="6"/>
      <c r="C520" s="6"/>
      <c r="D520" s="6"/>
      <c r="E520" s="6"/>
      <c r="F520" s="6"/>
      <c r="G520" s="6"/>
      <c r="H520" s="6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1"/>
      <c r="B521" s="6"/>
      <c r="C521" s="6"/>
      <c r="D521" s="6"/>
      <c r="E521" s="6"/>
      <c r="F521" s="6"/>
      <c r="G521" s="6"/>
      <c r="H521" s="6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1"/>
      <c r="B522" s="6"/>
      <c r="C522" s="6"/>
      <c r="D522" s="6"/>
      <c r="E522" s="6"/>
      <c r="F522" s="6"/>
      <c r="G522" s="6"/>
      <c r="H522" s="6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1"/>
      <c r="B523" s="6"/>
      <c r="C523" s="6"/>
      <c r="D523" s="6"/>
      <c r="E523" s="6"/>
      <c r="F523" s="6"/>
      <c r="G523" s="6"/>
      <c r="H523" s="6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1"/>
      <c r="B524" s="6"/>
      <c r="C524" s="6"/>
      <c r="D524" s="6"/>
      <c r="E524" s="6"/>
      <c r="F524" s="6"/>
      <c r="G524" s="6"/>
      <c r="H524" s="6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1"/>
      <c r="B525" s="6"/>
      <c r="C525" s="6"/>
      <c r="D525" s="6"/>
      <c r="E525" s="6"/>
      <c r="F525" s="6"/>
      <c r="G525" s="6"/>
      <c r="H525" s="6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1"/>
      <c r="B526" s="6"/>
      <c r="C526" s="6"/>
      <c r="D526" s="6"/>
      <c r="E526" s="6"/>
      <c r="F526" s="6"/>
      <c r="G526" s="6"/>
      <c r="H526" s="6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1"/>
      <c r="B527" s="6"/>
      <c r="C527" s="6"/>
      <c r="D527" s="6"/>
      <c r="E527" s="6"/>
      <c r="F527" s="6"/>
      <c r="G527" s="6"/>
      <c r="H527" s="6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1"/>
      <c r="B528" s="6"/>
      <c r="C528" s="6"/>
      <c r="D528" s="6"/>
      <c r="E528" s="6"/>
      <c r="F528" s="6"/>
      <c r="G528" s="6"/>
      <c r="H528" s="6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1"/>
      <c r="B529" s="6"/>
      <c r="C529" s="6"/>
      <c r="D529" s="6"/>
      <c r="E529" s="6"/>
      <c r="F529" s="6"/>
      <c r="G529" s="6"/>
      <c r="H529" s="6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1"/>
      <c r="B530" s="6"/>
      <c r="C530" s="6"/>
      <c r="D530" s="6"/>
      <c r="E530" s="6"/>
      <c r="F530" s="6"/>
      <c r="G530" s="6"/>
      <c r="H530" s="6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1"/>
      <c r="B531" s="6"/>
      <c r="C531" s="6"/>
      <c r="D531" s="6"/>
      <c r="E531" s="6"/>
      <c r="F531" s="6"/>
      <c r="G531" s="6"/>
      <c r="H531" s="6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1"/>
      <c r="B532" s="6"/>
      <c r="C532" s="6"/>
      <c r="D532" s="6"/>
      <c r="E532" s="6"/>
      <c r="F532" s="6"/>
      <c r="G532" s="6"/>
      <c r="H532" s="6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1"/>
      <c r="B533" s="6"/>
      <c r="C533" s="6"/>
      <c r="D533" s="6"/>
      <c r="E533" s="6"/>
      <c r="F533" s="6"/>
      <c r="G533" s="6"/>
      <c r="H533" s="6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1"/>
      <c r="B534" s="6"/>
      <c r="C534" s="6"/>
      <c r="D534" s="6"/>
      <c r="E534" s="6"/>
      <c r="F534" s="6"/>
      <c r="G534" s="6"/>
      <c r="H534" s="6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1"/>
      <c r="B535" s="6"/>
      <c r="C535" s="6"/>
      <c r="D535" s="6"/>
      <c r="E535" s="6"/>
      <c r="F535" s="6"/>
      <c r="G535" s="6"/>
      <c r="H535" s="6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1"/>
      <c r="B536" s="6"/>
      <c r="C536" s="6"/>
      <c r="D536" s="6"/>
      <c r="E536" s="6"/>
      <c r="F536" s="6"/>
      <c r="G536" s="6"/>
      <c r="H536" s="6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1"/>
      <c r="B537" s="6"/>
      <c r="C537" s="6"/>
      <c r="D537" s="6"/>
      <c r="E537" s="6"/>
      <c r="F537" s="6"/>
      <c r="G537" s="6"/>
      <c r="H537" s="6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1"/>
      <c r="B538" s="6"/>
      <c r="C538" s="6"/>
      <c r="D538" s="6"/>
      <c r="E538" s="6"/>
      <c r="F538" s="6"/>
      <c r="G538" s="6"/>
      <c r="H538" s="6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1"/>
      <c r="B539" s="6"/>
      <c r="C539" s="6"/>
      <c r="D539" s="6"/>
      <c r="E539" s="6"/>
      <c r="F539" s="6"/>
      <c r="G539" s="6"/>
      <c r="H539" s="6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1"/>
      <c r="B540" s="6"/>
      <c r="C540" s="6"/>
      <c r="D540" s="6"/>
      <c r="E540" s="6"/>
      <c r="F540" s="6"/>
      <c r="G540" s="6"/>
      <c r="H540" s="6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1"/>
      <c r="B541" s="6"/>
      <c r="C541" s="6"/>
      <c r="D541" s="6"/>
      <c r="E541" s="6"/>
      <c r="F541" s="6"/>
      <c r="G541" s="6"/>
      <c r="H541" s="6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1"/>
      <c r="B542" s="6"/>
      <c r="C542" s="6"/>
      <c r="D542" s="6"/>
      <c r="E542" s="6"/>
      <c r="F542" s="6"/>
      <c r="G542" s="6"/>
      <c r="H542" s="6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1"/>
      <c r="B543" s="6"/>
      <c r="C543" s="6"/>
      <c r="D543" s="6"/>
      <c r="E543" s="6"/>
      <c r="F543" s="6"/>
      <c r="G543" s="6"/>
      <c r="H543" s="6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1"/>
      <c r="B544" s="6"/>
      <c r="C544" s="6"/>
      <c r="D544" s="6"/>
      <c r="E544" s="6"/>
      <c r="F544" s="6"/>
      <c r="G544" s="6"/>
      <c r="H544" s="6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1"/>
      <c r="B545" s="6"/>
      <c r="C545" s="6"/>
      <c r="D545" s="6"/>
      <c r="E545" s="6"/>
      <c r="F545" s="6"/>
      <c r="G545" s="6"/>
      <c r="H545" s="6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1"/>
      <c r="B546" s="6"/>
      <c r="C546" s="6"/>
      <c r="D546" s="6"/>
      <c r="E546" s="6"/>
      <c r="F546" s="6"/>
      <c r="G546" s="6"/>
      <c r="H546" s="6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1"/>
      <c r="B547" s="6"/>
      <c r="C547" s="6"/>
      <c r="D547" s="6"/>
      <c r="E547" s="6"/>
      <c r="F547" s="6"/>
      <c r="G547" s="6"/>
      <c r="H547" s="6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1"/>
      <c r="B548" s="6"/>
      <c r="C548" s="6"/>
      <c r="D548" s="6"/>
      <c r="E548" s="6"/>
      <c r="F548" s="6"/>
      <c r="G548" s="6"/>
      <c r="H548" s="6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1"/>
      <c r="B549" s="6"/>
      <c r="C549" s="6"/>
      <c r="D549" s="6"/>
      <c r="E549" s="6"/>
      <c r="F549" s="6"/>
      <c r="G549" s="6"/>
      <c r="H549" s="6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1"/>
      <c r="B550" s="6"/>
      <c r="C550" s="6"/>
      <c r="D550" s="6"/>
      <c r="E550" s="6"/>
      <c r="F550" s="6"/>
      <c r="G550" s="6"/>
      <c r="H550" s="6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1"/>
      <c r="B551" s="6"/>
      <c r="C551" s="6"/>
      <c r="D551" s="6"/>
      <c r="E551" s="6"/>
      <c r="F551" s="6"/>
      <c r="G551" s="6"/>
      <c r="H551" s="6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1"/>
      <c r="B552" s="6"/>
      <c r="C552" s="6"/>
      <c r="D552" s="6"/>
      <c r="E552" s="6"/>
      <c r="F552" s="6"/>
      <c r="G552" s="6"/>
      <c r="H552" s="6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1"/>
      <c r="B553" s="6"/>
      <c r="C553" s="6"/>
      <c r="D553" s="6"/>
      <c r="E553" s="6"/>
      <c r="F553" s="6"/>
      <c r="G553" s="6"/>
      <c r="H553" s="6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1"/>
      <c r="B554" s="6"/>
      <c r="C554" s="6"/>
      <c r="D554" s="6"/>
      <c r="E554" s="6"/>
      <c r="F554" s="6"/>
      <c r="G554" s="6"/>
      <c r="H554" s="6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1"/>
      <c r="B555" s="6"/>
      <c r="C555" s="6"/>
      <c r="D555" s="6"/>
      <c r="E555" s="6"/>
      <c r="F555" s="6"/>
      <c r="G555" s="6"/>
      <c r="H555" s="6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1"/>
      <c r="B556" s="6"/>
      <c r="C556" s="6"/>
      <c r="D556" s="6"/>
      <c r="E556" s="6"/>
      <c r="F556" s="6"/>
      <c r="G556" s="6"/>
      <c r="H556" s="6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1"/>
      <c r="B557" s="6"/>
      <c r="C557" s="6"/>
      <c r="D557" s="6"/>
      <c r="E557" s="6"/>
      <c r="F557" s="6"/>
      <c r="G557" s="6"/>
      <c r="H557" s="6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1"/>
      <c r="B558" s="6"/>
      <c r="C558" s="6"/>
      <c r="D558" s="6"/>
      <c r="E558" s="6"/>
      <c r="F558" s="6"/>
      <c r="G558" s="6"/>
      <c r="H558" s="6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1"/>
      <c r="B559" s="6"/>
      <c r="C559" s="6"/>
      <c r="D559" s="6"/>
      <c r="E559" s="6"/>
      <c r="F559" s="6"/>
      <c r="G559" s="6"/>
      <c r="H559" s="6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1"/>
      <c r="B560" s="6"/>
      <c r="C560" s="6"/>
      <c r="D560" s="6"/>
      <c r="E560" s="6"/>
      <c r="F560" s="6"/>
      <c r="G560" s="6"/>
      <c r="H560" s="6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1"/>
      <c r="B561" s="6"/>
      <c r="C561" s="6"/>
      <c r="D561" s="6"/>
      <c r="E561" s="6"/>
      <c r="F561" s="6"/>
      <c r="G561" s="6"/>
      <c r="H561" s="6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1"/>
      <c r="B562" s="6"/>
      <c r="C562" s="6"/>
      <c r="D562" s="6"/>
      <c r="E562" s="6"/>
      <c r="F562" s="6"/>
      <c r="G562" s="6"/>
      <c r="H562" s="6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1"/>
      <c r="B563" s="6"/>
      <c r="C563" s="6"/>
      <c r="D563" s="6"/>
      <c r="E563" s="6"/>
      <c r="F563" s="6"/>
      <c r="G563" s="6"/>
      <c r="H563" s="6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1"/>
      <c r="B564" s="6"/>
      <c r="C564" s="6"/>
      <c r="D564" s="6"/>
      <c r="E564" s="6"/>
      <c r="F564" s="6"/>
      <c r="G564" s="6"/>
      <c r="H564" s="6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1"/>
      <c r="B565" s="6"/>
      <c r="C565" s="6"/>
      <c r="D565" s="6"/>
      <c r="E565" s="6"/>
      <c r="F565" s="6"/>
      <c r="G565" s="6"/>
      <c r="H565" s="6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1"/>
      <c r="B566" s="6"/>
      <c r="C566" s="6"/>
      <c r="D566" s="6"/>
      <c r="E566" s="6"/>
      <c r="F566" s="6"/>
      <c r="G566" s="6"/>
      <c r="H566" s="6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1"/>
      <c r="B567" s="6"/>
      <c r="C567" s="6"/>
      <c r="D567" s="6"/>
      <c r="E567" s="6"/>
      <c r="F567" s="6"/>
      <c r="G567" s="6"/>
      <c r="H567" s="6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1"/>
      <c r="B568" s="6"/>
      <c r="C568" s="6"/>
      <c r="D568" s="6"/>
      <c r="E568" s="6"/>
      <c r="F568" s="6"/>
      <c r="G568" s="6"/>
      <c r="H568" s="6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1"/>
      <c r="B569" s="6"/>
      <c r="C569" s="6"/>
      <c r="D569" s="6"/>
      <c r="E569" s="6"/>
      <c r="F569" s="6"/>
      <c r="G569" s="6"/>
      <c r="H569" s="6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1"/>
      <c r="B570" s="6"/>
      <c r="C570" s="6"/>
      <c r="D570" s="6"/>
      <c r="E570" s="6"/>
      <c r="F570" s="6"/>
      <c r="G570" s="6"/>
      <c r="H570" s="6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1"/>
      <c r="B571" s="6"/>
      <c r="C571" s="6"/>
      <c r="D571" s="6"/>
      <c r="E571" s="6"/>
      <c r="F571" s="6"/>
      <c r="G571" s="6"/>
      <c r="H571" s="6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1"/>
      <c r="B572" s="6"/>
      <c r="C572" s="6"/>
      <c r="D572" s="6"/>
      <c r="E572" s="6"/>
      <c r="F572" s="6"/>
      <c r="G572" s="6"/>
      <c r="H572" s="6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1"/>
      <c r="B573" s="6"/>
      <c r="C573" s="6"/>
      <c r="D573" s="6"/>
      <c r="E573" s="6"/>
      <c r="F573" s="6"/>
      <c r="G573" s="6"/>
      <c r="H573" s="6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1"/>
      <c r="B574" s="6"/>
      <c r="C574" s="6"/>
      <c r="D574" s="6"/>
      <c r="E574" s="6"/>
      <c r="F574" s="6"/>
      <c r="G574" s="6"/>
      <c r="H574" s="6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1"/>
      <c r="B575" s="6"/>
      <c r="C575" s="6"/>
      <c r="D575" s="6"/>
      <c r="E575" s="6"/>
      <c r="F575" s="6"/>
      <c r="G575" s="6"/>
      <c r="H575" s="6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1"/>
      <c r="B576" s="6"/>
      <c r="C576" s="6"/>
      <c r="D576" s="6"/>
      <c r="E576" s="6"/>
      <c r="F576" s="6"/>
      <c r="G576" s="6"/>
      <c r="H576" s="6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1"/>
      <c r="B577" s="6"/>
      <c r="C577" s="6"/>
      <c r="D577" s="6"/>
      <c r="E577" s="6"/>
      <c r="F577" s="6"/>
      <c r="G577" s="6"/>
      <c r="H577" s="6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1"/>
      <c r="B578" s="6"/>
      <c r="C578" s="6"/>
      <c r="D578" s="6"/>
      <c r="E578" s="6"/>
      <c r="F578" s="6"/>
      <c r="G578" s="6"/>
      <c r="H578" s="6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1"/>
      <c r="B579" s="6"/>
      <c r="C579" s="6"/>
      <c r="D579" s="6"/>
      <c r="E579" s="6"/>
      <c r="F579" s="6"/>
      <c r="G579" s="6"/>
      <c r="H579" s="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1"/>
      <c r="B580" s="6"/>
      <c r="C580" s="6"/>
      <c r="D580" s="6"/>
      <c r="E580" s="6"/>
      <c r="F580" s="6"/>
      <c r="G580" s="6"/>
      <c r="H580" s="6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1"/>
      <c r="B581" s="6"/>
      <c r="C581" s="6"/>
      <c r="D581" s="6"/>
      <c r="E581" s="6"/>
      <c r="F581" s="6"/>
      <c r="G581" s="6"/>
      <c r="H581" s="6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1"/>
      <c r="B582" s="6"/>
      <c r="C582" s="6"/>
      <c r="D582" s="6"/>
      <c r="E582" s="6"/>
      <c r="F582" s="6"/>
      <c r="G582" s="6"/>
      <c r="H582" s="6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1"/>
      <c r="B583" s="6"/>
      <c r="C583" s="6"/>
      <c r="D583" s="6"/>
      <c r="E583" s="6"/>
      <c r="F583" s="6"/>
      <c r="G583" s="6"/>
      <c r="H583" s="6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1"/>
      <c r="B584" s="6"/>
      <c r="C584" s="6"/>
      <c r="D584" s="6"/>
      <c r="E584" s="6"/>
      <c r="F584" s="6"/>
      <c r="G584" s="6"/>
      <c r="H584" s="6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1"/>
      <c r="B585" s="6"/>
      <c r="C585" s="6"/>
      <c r="D585" s="6"/>
      <c r="E585" s="6"/>
      <c r="F585" s="6"/>
      <c r="G585" s="6"/>
      <c r="H585" s="6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1"/>
      <c r="B586" s="6"/>
      <c r="C586" s="6"/>
      <c r="D586" s="6"/>
      <c r="E586" s="6"/>
      <c r="F586" s="6"/>
      <c r="G586" s="6"/>
      <c r="H586" s="6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1"/>
      <c r="B587" s="6"/>
      <c r="C587" s="6"/>
      <c r="D587" s="6"/>
      <c r="E587" s="6"/>
      <c r="F587" s="6"/>
      <c r="G587" s="6"/>
      <c r="H587" s="6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1"/>
      <c r="B588" s="6"/>
      <c r="C588" s="6"/>
      <c r="D588" s="6"/>
      <c r="E588" s="6"/>
      <c r="F588" s="6"/>
      <c r="G588" s="6"/>
      <c r="H588" s="6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1"/>
      <c r="B589" s="6"/>
      <c r="C589" s="6"/>
      <c r="D589" s="6"/>
      <c r="E589" s="6"/>
      <c r="F589" s="6"/>
      <c r="G589" s="6"/>
      <c r="H589" s="6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1"/>
      <c r="B590" s="6"/>
      <c r="C590" s="6"/>
      <c r="D590" s="6"/>
      <c r="E590" s="6"/>
      <c r="F590" s="6"/>
      <c r="G590" s="6"/>
      <c r="H590" s="6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1"/>
      <c r="B591" s="6"/>
      <c r="C591" s="6"/>
      <c r="D591" s="6"/>
      <c r="E591" s="6"/>
      <c r="F591" s="6"/>
      <c r="G591" s="6"/>
      <c r="H591" s="6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1"/>
      <c r="B592" s="6"/>
      <c r="C592" s="6"/>
      <c r="D592" s="6"/>
      <c r="E592" s="6"/>
      <c r="F592" s="6"/>
      <c r="G592" s="6"/>
      <c r="H592" s="6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1"/>
      <c r="B593" s="6"/>
      <c r="C593" s="6"/>
      <c r="D593" s="6"/>
      <c r="E593" s="6"/>
      <c r="F593" s="6"/>
      <c r="G593" s="6"/>
      <c r="H593" s="6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1"/>
      <c r="B594" s="6"/>
      <c r="C594" s="6"/>
      <c r="D594" s="6"/>
      <c r="E594" s="6"/>
      <c r="F594" s="6"/>
      <c r="G594" s="6"/>
      <c r="H594" s="6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1"/>
      <c r="B595" s="6"/>
      <c r="C595" s="6"/>
      <c r="D595" s="6"/>
      <c r="E595" s="6"/>
      <c r="F595" s="6"/>
      <c r="G595" s="6"/>
      <c r="H595" s="6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1"/>
      <c r="B596" s="6"/>
      <c r="C596" s="6"/>
      <c r="D596" s="6"/>
      <c r="E596" s="6"/>
      <c r="F596" s="6"/>
      <c r="G596" s="6"/>
      <c r="H596" s="6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1"/>
      <c r="B597" s="6"/>
      <c r="C597" s="6"/>
      <c r="D597" s="6"/>
      <c r="E597" s="6"/>
      <c r="F597" s="6"/>
      <c r="G597" s="6"/>
      <c r="H597" s="6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1"/>
      <c r="B598" s="6"/>
      <c r="C598" s="6"/>
      <c r="D598" s="6"/>
      <c r="E598" s="6"/>
      <c r="F598" s="6"/>
      <c r="G598" s="6"/>
      <c r="H598" s="6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1"/>
      <c r="B599" s="6"/>
      <c r="C599" s="6"/>
      <c r="D599" s="6"/>
      <c r="E599" s="6"/>
      <c r="F599" s="6"/>
      <c r="G599" s="6"/>
      <c r="H599" s="6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1"/>
      <c r="B600" s="6"/>
      <c r="C600" s="6"/>
      <c r="D600" s="6"/>
      <c r="E600" s="6"/>
      <c r="F600" s="6"/>
      <c r="G600" s="6"/>
      <c r="H600" s="6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1"/>
      <c r="B601" s="6"/>
      <c r="C601" s="6"/>
      <c r="D601" s="6"/>
      <c r="E601" s="6"/>
      <c r="F601" s="6"/>
      <c r="G601" s="6"/>
      <c r="H601" s="6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1"/>
      <c r="B602" s="6"/>
      <c r="C602" s="6"/>
      <c r="D602" s="6"/>
      <c r="E602" s="6"/>
      <c r="F602" s="6"/>
      <c r="G602" s="6"/>
      <c r="H602" s="6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1"/>
      <c r="B603" s="6"/>
      <c r="C603" s="6"/>
      <c r="D603" s="6"/>
      <c r="E603" s="6"/>
      <c r="F603" s="6"/>
      <c r="G603" s="6"/>
      <c r="H603" s="6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1"/>
      <c r="B604" s="6"/>
      <c r="C604" s="6"/>
      <c r="D604" s="6"/>
      <c r="E604" s="6"/>
      <c r="F604" s="6"/>
      <c r="G604" s="6"/>
      <c r="H604" s="6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1"/>
      <c r="B605" s="6"/>
      <c r="C605" s="6"/>
      <c r="D605" s="6"/>
      <c r="E605" s="6"/>
      <c r="F605" s="6"/>
      <c r="G605" s="6"/>
      <c r="H605" s="6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1"/>
      <c r="B606" s="6"/>
      <c r="C606" s="6"/>
      <c r="D606" s="6"/>
      <c r="E606" s="6"/>
      <c r="F606" s="6"/>
      <c r="G606" s="6"/>
      <c r="H606" s="6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1"/>
      <c r="B607" s="6"/>
      <c r="C607" s="6"/>
      <c r="D607" s="6"/>
      <c r="E607" s="6"/>
      <c r="F607" s="6"/>
      <c r="G607" s="6"/>
      <c r="H607" s="6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1"/>
      <c r="B608" s="6"/>
      <c r="C608" s="6"/>
      <c r="D608" s="6"/>
      <c r="E608" s="6"/>
      <c r="F608" s="6"/>
      <c r="G608" s="6"/>
      <c r="H608" s="6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1"/>
      <c r="B609" s="6"/>
      <c r="C609" s="6"/>
      <c r="D609" s="6"/>
      <c r="E609" s="6"/>
      <c r="F609" s="6"/>
      <c r="G609" s="6"/>
      <c r="H609" s="6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1"/>
      <c r="B610" s="6"/>
      <c r="C610" s="6"/>
      <c r="D610" s="6"/>
      <c r="E610" s="6"/>
      <c r="F610" s="6"/>
      <c r="G610" s="6"/>
      <c r="H610" s="6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1"/>
      <c r="B611" s="6"/>
      <c r="C611" s="6"/>
      <c r="D611" s="6"/>
      <c r="E611" s="6"/>
      <c r="F611" s="6"/>
      <c r="G611" s="6"/>
      <c r="H611" s="6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1"/>
      <c r="B612" s="6"/>
      <c r="C612" s="6"/>
      <c r="D612" s="6"/>
      <c r="E612" s="6"/>
      <c r="F612" s="6"/>
      <c r="G612" s="6"/>
      <c r="H612" s="6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1"/>
      <c r="B613" s="6"/>
      <c r="C613" s="6"/>
      <c r="D613" s="6"/>
      <c r="E613" s="6"/>
      <c r="F613" s="6"/>
      <c r="G613" s="6"/>
      <c r="H613" s="6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1"/>
      <c r="B614" s="6"/>
      <c r="C614" s="6"/>
      <c r="D614" s="6"/>
      <c r="E614" s="6"/>
      <c r="F614" s="6"/>
      <c r="G614" s="6"/>
      <c r="H614" s="6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1"/>
      <c r="B615" s="6"/>
      <c r="C615" s="6"/>
      <c r="D615" s="6"/>
      <c r="E615" s="6"/>
      <c r="F615" s="6"/>
      <c r="G615" s="6"/>
      <c r="H615" s="6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1"/>
      <c r="B616" s="6"/>
      <c r="C616" s="6"/>
      <c r="D616" s="6"/>
      <c r="E616" s="6"/>
      <c r="F616" s="6"/>
      <c r="G616" s="6"/>
      <c r="H616" s="6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1"/>
      <c r="B617" s="6"/>
      <c r="C617" s="6"/>
      <c r="D617" s="6"/>
      <c r="E617" s="6"/>
      <c r="F617" s="6"/>
      <c r="G617" s="6"/>
      <c r="H617" s="6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1"/>
      <c r="B618" s="6"/>
      <c r="C618" s="6"/>
      <c r="D618" s="6"/>
      <c r="E618" s="6"/>
      <c r="F618" s="6"/>
      <c r="G618" s="6"/>
      <c r="H618" s="6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1"/>
      <c r="B619" s="6"/>
      <c r="C619" s="6"/>
      <c r="D619" s="6"/>
      <c r="E619" s="6"/>
      <c r="F619" s="6"/>
      <c r="G619" s="6"/>
      <c r="H619" s="6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1"/>
      <c r="B620" s="6"/>
      <c r="C620" s="6"/>
      <c r="D620" s="6"/>
      <c r="E620" s="6"/>
      <c r="F620" s="6"/>
      <c r="G620" s="6"/>
      <c r="H620" s="6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1"/>
      <c r="B621" s="6"/>
      <c r="C621" s="6"/>
      <c r="D621" s="6"/>
      <c r="E621" s="6"/>
      <c r="F621" s="6"/>
      <c r="G621" s="6"/>
      <c r="H621" s="6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1"/>
      <c r="B622" s="6"/>
      <c r="C622" s="6"/>
      <c r="D622" s="6"/>
      <c r="E622" s="6"/>
      <c r="F622" s="6"/>
      <c r="G622" s="6"/>
      <c r="H622" s="6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1"/>
      <c r="B623" s="6"/>
      <c r="C623" s="6"/>
      <c r="D623" s="6"/>
      <c r="E623" s="6"/>
      <c r="F623" s="6"/>
      <c r="G623" s="6"/>
      <c r="H623" s="6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1"/>
      <c r="B624" s="6"/>
      <c r="C624" s="6"/>
      <c r="D624" s="6"/>
      <c r="E624" s="6"/>
      <c r="F624" s="6"/>
      <c r="G624" s="6"/>
      <c r="H624" s="6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1"/>
      <c r="B625" s="6"/>
      <c r="C625" s="6"/>
      <c r="D625" s="6"/>
      <c r="E625" s="6"/>
      <c r="F625" s="6"/>
      <c r="G625" s="6"/>
      <c r="H625" s="6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1"/>
      <c r="B626" s="6"/>
      <c r="C626" s="6"/>
      <c r="D626" s="6"/>
      <c r="E626" s="6"/>
      <c r="F626" s="6"/>
      <c r="G626" s="6"/>
      <c r="H626" s="6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1"/>
      <c r="B627" s="6"/>
      <c r="C627" s="6"/>
      <c r="D627" s="6"/>
      <c r="E627" s="6"/>
      <c r="F627" s="6"/>
      <c r="G627" s="6"/>
      <c r="H627" s="6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1"/>
      <c r="B628" s="6"/>
      <c r="C628" s="6"/>
      <c r="D628" s="6"/>
      <c r="E628" s="6"/>
      <c r="F628" s="6"/>
      <c r="G628" s="6"/>
      <c r="H628" s="6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1"/>
      <c r="B629" s="6"/>
      <c r="C629" s="6"/>
      <c r="D629" s="6"/>
      <c r="E629" s="6"/>
      <c r="F629" s="6"/>
      <c r="G629" s="6"/>
      <c r="H629" s="6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1"/>
      <c r="B630" s="6"/>
      <c r="C630" s="6"/>
      <c r="D630" s="6"/>
      <c r="E630" s="6"/>
      <c r="F630" s="6"/>
      <c r="G630" s="6"/>
      <c r="H630" s="6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1"/>
      <c r="B631" s="6"/>
      <c r="C631" s="6"/>
      <c r="D631" s="6"/>
      <c r="E631" s="6"/>
      <c r="F631" s="6"/>
      <c r="G631" s="6"/>
      <c r="H631" s="6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1"/>
      <c r="B632" s="6"/>
      <c r="C632" s="6"/>
      <c r="D632" s="6"/>
      <c r="E632" s="6"/>
      <c r="F632" s="6"/>
      <c r="G632" s="6"/>
      <c r="H632" s="6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1"/>
      <c r="B633" s="6"/>
      <c r="C633" s="6"/>
      <c r="D633" s="6"/>
      <c r="E633" s="6"/>
      <c r="F633" s="6"/>
      <c r="G633" s="6"/>
      <c r="H633" s="6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1"/>
      <c r="B634" s="6"/>
      <c r="C634" s="6"/>
      <c r="D634" s="6"/>
      <c r="E634" s="6"/>
      <c r="F634" s="6"/>
      <c r="G634" s="6"/>
      <c r="H634" s="6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1"/>
      <c r="B635" s="6"/>
      <c r="C635" s="6"/>
      <c r="D635" s="6"/>
      <c r="E635" s="6"/>
      <c r="F635" s="6"/>
      <c r="G635" s="6"/>
      <c r="H635" s="6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1"/>
      <c r="B636" s="6"/>
      <c r="C636" s="6"/>
      <c r="D636" s="6"/>
      <c r="E636" s="6"/>
      <c r="F636" s="6"/>
      <c r="G636" s="6"/>
      <c r="H636" s="6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1"/>
      <c r="B637" s="6"/>
      <c r="C637" s="6"/>
      <c r="D637" s="6"/>
      <c r="E637" s="6"/>
      <c r="F637" s="6"/>
      <c r="G637" s="6"/>
      <c r="H637" s="6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1"/>
      <c r="B638" s="6"/>
      <c r="C638" s="6"/>
      <c r="D638" s="6"/>
      <c r="E638" s="6"/>
      <c r="F638" s="6"/>
      <c r="G638" s="6"/>
      <c r="H638" s="6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1"/>
      <c r="B639" s="6"/>
      <c r="C639" s="6"/>
      <c r="D639" s="6"/>
      <c r="E639" s="6"/>
      <c r="F639" s="6"/>
      <c r="G639" s="6"/>
      <c r="H639" s="6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1"/>
      <c r="B640" s="6"/>
      <c r="C640" s="6"/>
      <c r="D640" s="6"/>
      <c r="E640" s="6"/>
      <c r="F640" s="6"/>
      <c r="G640" s="6"/>
      <c r="H640" s="6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1"/>
      <c r="B641" s="6"/>
      <c r="C641" s="6"/>
      <c r="D641" s="6"/>
      <c r="E641" s="6"/>
      <c r="F641" s="6"/>
      <c r="G641" s="6"/>
      <c r="H641" s="6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1"/>
      <c r="B642" s="6"/>
      <c r="C642" s="6"/>
      <c r="D642" s="6"/>
      <c r="E642" s="6"/>
      <c r="F642" s="6"/>
      <c r="G642" s="6"/>
      <c r="H642" s="6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1"/>
      <c r="B643" s="6"/>
      <c r="C643" s="6"/>
      <c r="D643" s="6"/>
      <c r="E643" s="6"/>
      <c r="F643" s="6"/>
      <c r="G643" s="6"/>
      <c r="H643" s="6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1"/>
      <c r="B644" s="6"/>
      <c r="C644" s="6"/>
      <c r="D644" s="6"/>
      <c r="E644" s="6"/>
      <c r="F644" s="6"/>
      <c r="G644" s="6"/>
      <c r="H644" s="6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1"/>
      <c r="B645" s="6"/>
      <c r="C645" s="6"/>
      <c r="D645" s="6"/>
      <c r="E645" s="6"/>
      <c r="F645" s="6"/>
      <c r="G645" s="6"/>
      <c r="H645" s="6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1"/>
      <c r="B646" s="6"/>
      <c r="C646" s="6"/>
      <c r="D646" s="6"/>
      <c r="E646" s="6"/>
      <c r="F646" s="6"/>
      <c r="G646" s="6"/>
      <c r="H646" s="6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1"/>
      <c r="B647" s="6"/>
      <c r="C647" s="6"/>
      <c r="D647" s="6"/>
      <c r="E647" s="6"/>
      <c r="F647" s="6"/>
      <c r="G647" s="6"/>
      <c r="H647" s="6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1"/>
      <c r="B648" s="6"/>
      <c r="C648" s="6"/>
      <c r="D648" s="6"/>
      <c r="E648" s="6"/>
      <c r="F648" s="6"/>
      <c r="G648" s="6"/>
      <c r="H648" s="6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1"/>
      <c r="B649" s="6"/>
      <c r="C649" s="6"/>
      <c r="D649" s="6"/>
      <c r="E649" s="6"/>
      <c r="F649" s="6"/>
      <c r="G649" s="6"/>
      <c r="H649" s="6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1"/>
      <c r="B650" s="6"/>
      <c r="C650" s="6"/>
      <c r="D650" s="6"/>
      <c r="E650" s="6"/>
      <c r="F650" s="6"/>
      <c r="G650" s="6"/>
      <c r="H650" s="6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1"/>
      <c r="B651" s="6"/>
      <c r="C651" s="6"/>
      <c r="D651" s="6"/>
      <c r="E651" s="6"/>
      <c r="F651" s="6"/>
      <c r="G651" s="6"/>
      <c r="H651" s="6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1"/>
      <c r="B652" s="6"/>
      <c r="C652" s="6"/>
      <c r="D652" s="6"/>
      <c r="E652" s="6"/>
      <c r="F652" s="6"/>
      <c r="G652" s="6"/>
      <c r="H652" s="6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1"/>
      <c r="B653" s="6"/>
      <c r="C653" s="6"/>
      <c r="D653" s="6"/>
      <c r="E653" s="6"/>
      <c r="F653" s="6"/>
      <c r="G653" s="6"/>
      <c r="H653" s="6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1"/>
      <c r="B654" s="6"/>
      <c r="C654" s="6"/>
      <c r="D654" s="6"/>
      <c r="E654" s="6"/>
      <c r="F654" s="6"/>
      <c r="G654" s="6"/>
      <c r="H654" s="6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1"/>
      <c r="B655" s="6"/>
      <c r="C655" s="6"/>
      <c r="D655" s="6"/>
      <c r="E655" s="6"/>
      <c r="F655" s="6"/>
      <c r="G655" s="6"/>
      <c r="H655" s="6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1"/>
      <c r="B656" s="6"/>
      <c r="C656" s="6"/>
      <c r="D656" s="6"/>
      <c r="E656" s="6"/>
      <c r="F656" s="6"/>
      <c r="G656" s="6"/>
      <c r="H656" s="6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1"/>
      <c r="B657" s="6"/>
      <c r="C657" s="6"/>
      <c r="D657" s="6"/>
      <c r="E657" s="6"/>
      <c r="F657" s="6"/>
      <c r="G657" s="6"/>
      <c r="H657" s="6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1"/>
      <c r="B658" s="6"/>
      <c r="C658" s="6"/>
      <c r="D658" s="6"/>
      <c r="E658" s="6"/>
      <c r="F658" s="6"/>
      <c r="G658" s="6"/>
      <c r="H658" s="6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1"/>
      <c r="B659" s="6"/>
      <c r="C659" s="6"/>
      <c r="D659" s="6"/>
      <c r="E659" s="6"/>
      <c r="F659" s="6"/>
      <c r="G659" s="6"/>
      <c r="H659" s="6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1"/>
      <c r="B660" s="6"/>
      <c r="C660" s="6"/>
      <c r="D660" s="6"/>
      <c r="E660" s="6"/>
      <c r="F660" s="6"/>
      <c r="G660" s="6"/>
      <c r="H660" s="6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1"/>
      <c r="B661" s="6"/>
      <c r="C661" s="6"/>
      <c r="D661" s="6"/>
      <c r="E661" s="6"/>
      <c r="F661" s="6"/>
      <c r="G661" s="6"/>
      <c r="H661" s="6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1"/>
      <c r="B662" s="6"/>
      <c r="C662" s="6"/>
      <c r="D662" s="6"/>
      <c r="E662" s="6"/>
      <c r="F662" s="6"/>
      <c r="G662" s="6"/>
      <c r="H662" s="6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1"/>
      <c r="B663" s="6"/>
      <c r="C663" s="6"/>
      <c r="D663" s="6"/>
      <c r="E663" s="6"/>
      <c r="F663" s="6"/>
      <c r="G663" s="6"/>
      <c r="H663" s="6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1"/>
      <c r="B664" s="6"/>
      <c r="C664" s="6"/>
      <c r="D664" s="6"/>
      <c r="E664" s="6"/>
      <c r="F664" s="6"/>
      <c r="G664" s="6"/>
      <c r="H664" s="6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1"/>
      <c r="B665" s="6"/>
      <c r="C665" s="6"/>
      <c r="D665" s="6"/>
      <c r="E665" s="6"/>
      <c r="F665" s="6"/>
      <c r="G665" s="6"/>
      <c r="H665" s="6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1"/>
      <c r="B666" s="6"/>
      <c r="C666" s="6"/>
      <c r="D666" s="6"/>
      <c r="E666" s="6"/>
      <c r="F666" s="6"/>
      <c r="G666" s="6"/>
      <c r="H666" s="6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1"/>
      <c r="B667" s="6"/>
      <c r="C667" s="6"/>
      <c r="D667" s="6"/>
      <c r="E667" s="6"/>
      <c r="F667" s="6"/>
      <c r="G667" s="6"/>
      <c r="H667" s="6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1"/>
      <c r="B668" s="6"/>
      <c r="C668" s="6"/>
      <c r="D668" s="6"/>
      <c r="E668" s="6"/>
      <c r="F668" s="6"/>
      <c r="G668" s="6"/>
      <c r="H668" s="6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1"/>
      <c r="B669" s="6"/>
      <c r="C669" s="6"/>
      <c r="D669" s="6"/>
      <c r="E669" s="6"/>
      <c r="F669" s="6"/>
      <c r="G669" s="6"/>
      <c r="H669" s="6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1"/>
      <c r="B670" s="6"/>
      <c r="C670" s="6"/>
      <c r="D670" s="6"/>
      <c r="E670" s="6"/>
      <c r="F670" s="6"/>
      <c r="G670" s="6"/>
      <c r="H670" s="6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1"/>
      <c r="B671" s="6"/>
      <c r="C671" s="6"/>
      <c r="D671" s="6"/>
      <c r="E671" s="6"/>
      <c r="F671" s="6"/>
      <c r="G671" s="6"/>
      <c r="H671" s="6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1"/>
      <c r="B672" s="6"/>
      <c r="C672" s="6"/>
      <c r="D672" s="6"/>
      <c r="E672" s="6"/>
      <c r="F672" s="6"/>
      <c r="G672" s="6"/>
      <c r="H672" s="6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1"/>
      <c r="B673" s="6"/>
      <c r="C673" s="6"/>
      <c r="D673" s="6"/>
      <c r="E673" s="6"/>
      <c r="F673" s="6"/>
      <c r="G673" s="6"/>
      <c r="H673" s="6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1"/>
      <c r="B674" s="6"/>
      <c r="C674" s="6"/>
      <c r="D674" s="6"/>
      <c r="E674" s="6"/>
      <c r="F674" s="6"/>
      <c r="G674" s="6"/>
      <c r="H674" s="6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1"/>
      <c r="B675" s="6"/>
      <c r="C675" s="6"/>
      <c r="D675" s="6"/>
      <c r="E675" s="6"/>
      <c r="F675" s="6"/>
      <c r="G675" s="6"/>
      <c r="H675" s="6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1"/>
      <c r="B676" s="6"/>
      <c r="C676" s="6"/>
      <c r="D676" s="6"/>
      <c r="E676" s="6"/>
      <c r="F676" s="6"/>
      <c r="G676" s="6"/>
      <c r="H676" s="6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1"/>
      <c r="B677" s="6"/>
      <c r="C677" s="6"/>
      <c r="D677" s="6"/>
      <c r="E677" s="6"/>
      <c r="F677" s="6"/>
      <c r="G677" s="6"/>
      <c r="H677" s="6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1"/>
      <c r="B678" s="6"/>
      <c r="C678" s="6"/>
      <c r="D678" s="6"/>
      <c r="E678" s="6"/>
      <c r="F678" s="6"/>
      <c r="G678" s="6"/>
      <c r="H678" s="6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1"/>
      <c r="B679" s="6"/>
      <c r="C679" s="6"/>
      <c r="D679" s="6"/>
      <c r="E679" s="6"/>
      <c r="F679" s="6"/>
      <c r="G679" s="6"/>
      <c r="H679" s="6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1"/>
      <c r="B680" s="6"/>
      <c r="C680" s="6"/>
      <c r="D680" s="6"/>
      <c r="E680" s="6"/>
      <c r="F680" s="6"/>
      <c r="G680" s="6"/>
      <c r="H680" s="6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1"/>
      <c r="B681" s="6"/>
      <c r="C681" s="6"/>
      <c r="D681" s="6"/>
      <c r="E681" s="6"/>
      <c r="F681" s="6"/>
      <c r="G681" s="6"/>
      <c r="H681" s="6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1"/>
      <c r="B682" s="6"/>
      <c r="C682" s="6"/>
      <c r="D682" s="6"/>
      <c r="E682" s="6"/>
      <c r="F682" s="6"/>
      <c r="G682" s="6"/>
      <c r="H682" s="6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1"/>
      <c r="B683" s="6"/>
      <c r="C683" s="6"/>
      <c r="D683" s="6"/>
      <c r="E683" s="6"/>
      <c r="F683" s="6"/>
      <c r="G683" s="6"/>
      <c r="H683" s="6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1"/>
      <c r="B684" s="6"/>
      <c r="C684" s="6"/>
      <c r="D684" s="6"/>
      <c r="E684" s="6"/>
      <c r="F684" s="6"/>
      <c r="G684" s="6"/>
      <c r="H684" s="6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1"/>
      <c r="B685" s="6"/>
      <c r="C685" s="6"/>
      <c r="D685" s="6"/>
      <c r="E685" s="6"/>
      <c r="F685" s="6"/>
      <c r="G685" s="6"/>
      <c r="H685" s="6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1"/>
      <c r="B686" s="6"/>
      <c r="C686" s="6"/>
      <c r="D686" s="6"/>
      <c r="E686" s="6"/>
      <c r="F686" s="6"/>
      <c r="G686" s="6"/>
      <c r="H686" s="6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1"/>
      <c r="B687" s="6"/>
      <c r="C687" s="6"/>
      <c r="D687" s="6"/>
      <c r="E687" s="6"/>
      <c r="F687" s="6"/>
      <c r="G687" s="6"/>
      <c r="H687" s="6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1"/>
      <c r="B688" s="6"/>
      <c r="C688" s="6"/>
      <c r="D688" s="6"/>
      <c r="E688" s="6"/>
      <c r="F688" s="6"/>
      <c r="G688" s="6"/>
      <c r="H688" s="6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1"/>
      <c r="B689" s="6"/>
      <c r="C689" s="6"/>
      <c r="D689" s="6"/>
      <c r="E689" s="6"/>
      <c r="F689" s="6"/>
      <c r="G689" s="6"/>
      <c r="H689" s="6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1"/>
      <c r="B690" s="6"/>
      <c r="C690" s="6"/>
      <c r="D690" s="6"/>
      <c r="E690" s="6"/>
      <c r="F690" s="6"/>
      <c r="G690" s="6"/>
      <c r="H690" s="6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1"/>
      <c r="B691" s="6"/>
      <c r="C691" s="6"/>
      <c r="D691" s="6"/>
      <c r="E691" s="6"/>
      <c r="F691" s="6"/>
      <c r="G691" s="6"/>
      <c r="H691" s="6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1"/>
      <c r="B692" s="6"/>
      <c r="C692" s="6"/>
      <c r="D692" s="6"/>
      <c r="E692" s="6"/>
      <c r="F692" s="6"/>
      <c r="G692" s="6"/>
      <c r="H692" s="6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1"/>
      <c r="B693" s="6"/>
      <c r="C693" s="6"/>
      <c r="D693" s="6"/>
      <c r="E693" s="6"/>
      <c r="F693" s="6"/>
      <c r="G693" s="6"/>
      <c r="H693" s="6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1"/>
      <c r="B694" s="6"/>
      <c r="C694" s="6"/>
      <c r="D694" s="6"/>
      <c r="E694" s="6"/>
      <c r="F694" s="6"/>
      <c r="G694" s="6"/>
      <c r="H694" s="6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1"/>
      <c r="B695" s="6"/>
      <c r="C695" s="6"/>
      <c r="D695" s="6"/>
      <c r="E695" s="6"/>
      <c r="F695" s="6"/>
      <c r="G695" s="6"/>
      <c r="H695" s="6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1"/>
      <c r="B696" s="6"/>
      <c r="C696" s="6"/>
      <c r="D696" s="6"/>
      <c r="E696" s="6"/>
      <c r="F696" s="6"/>
      <c r="G696" s="6"/>
      <c r="H696" s="6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1"/>
      <c r="B697" s="6"/>
      <c r="C697" s="6"/>
      <c r="D697" s="6"/>
      <c r="E697" s="6"/>
      <c r="F697" s="6"/>
      <c r="G697" s="6"/>
      <c r="H697" s="6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1"/>
      <c r="B698" s="6"/>
      <c r="C698" s="6"/>
      <c r="D698" s="6"/>
      <c r="E698" s="6"/>
      <c r="F698" s="6"/>
      <c r="G698" s="6"/>
      <c r="H698" s="6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1"/>
      <c r="B699" s="6"/>
      <c r="C699" s="6"/>
      <c r="D699" s="6"/>
      <c r="E699" s="6"/>
      <c r="F699" s="6"/>
      <c r="G699" s="6"/>
      <c r="H699" s="6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1"/>
      <c r="B700" s="6"/>
      <c r="C700" s="6"/>
      <c r="D700" s="6"/>
      <c r="E700" s="6"/>
      <c r="F700" s="6"/>
      <c r="G700" s="6"/>
      <c r="H700" s="6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1"/>
      <c r="B701" s="6"/>
      <c r="C701" s="6"/>
      <c r="D701" s="6"/>
      <c r="E701" s="6"/>
      <c r="F701" s="6"/>
      <c r="G701" s="6"/>
      <c r="H701" s="6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1"/>
      <c r="B702" s="6"/>
      <c r="C702" s="6"/>
      <c r="D702" s="6"/>
      <c r="E702" s="6"/>
      <c r="F702" s="6"/>
      <c r="G702" s="6"/>
      <c r="H702" s="6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1"/>
      <c r="B703" s="6"/>
      <c r="C703" s="6"/>
      <c r="D703" s="6"/>
      <c r="E703" s="6"/>
      <c r="F703" s="6"/>
      <c r="G703" s="6"/>
      <c r="H703" s="6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1"/>
      <c r="B704" s="6"/>
      <c r="C704" s="6"/>
      <c r="D704" s="6"/>
      <c r="E704" s="6"/>
      <c r="F704" s="6"/>
      <c r="G704" s="6"/>
      <c r="H704" s="6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1"/>
      <c r="B705" s="6"/>
      <c r="C705" s="6"/>
      <c r="D705" s="6"/>
      <c r="E705" s="6"/>
      <c r="F705" s="6"/>
      <c r="G705" s="6"/>
      <c r="H705" s="6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1"/>
      <c r="B706" s="6"/>
      <c r="C706" s="6"/>
      <c r="D706" s="6"/>
      <c r="E706" s="6"/>
      <c r="F706" s="6"/>
      <c r="G706" s="6"/>
      <c r="H706" s="6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1"/>
      <c r="B707" s="6"/>
      <c r="C707" s="6"/>
      <c r="D707" s="6"/>
      <c r="E707" s="6"/>
      <c r="F707" s="6"/>
      <c r="G707" s="6"/>
      <c r="H707" s="6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1"/>
      <c r="B708" s="6"/>
      <c r="C708" s="6"/>
      <c r="D708" s="6"/>
      <c r="E708" s="6"/>
      <c r="F708" s="6"/>
      <c r="G708" s="6"/>
      <c r="H708" s="6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1"/>
      <c r="B709" s="6"/>
      <c r="C709" s="6"/>
      <c r="D709" s="6"/>
      <c r="E709" s="6"/>
      <c r="F709" s="6"/>
      <c r="G709" s="6"/>
      <c r="H709" s="6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1"/>
      <c r="B710" s="6"/>
      <c r="C710" s="6"/>
      <c r="D710" s="6"/>
      <c r="E710" s="6"/>
      <c r="F710" s="6"/>
      <c r="G710" s="6"/>
      <c r="H710" s="6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1"/>
      <c r="B711" s="6"/>
      <c r="C711" s="6"/>
      <c r="D711" s="6"/>
      <c r="E711" s="6"/>
      <c r="F711" s="6"/>
      <c r="G711" s="6"/>
      <c r="H711" s="6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1"/>
      <c r="B712" s="6"/>
      <c r="C712" s="6"/>
      <c r="D712" s="6"/>
      <c r="E712" s="6"/>
      <c r="F712" s="6"/>
      <c r="G712" s="6"/>
      <c r="H712" s="6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1"/>
      <c r="B713" s="6"/>
      <c r="C713" s="6"/>
      <c r="D713" s="6"/>
      <c r="E713" s="6"/>
      <c r="F713" s="6"/>
      <c r="G713" s="6"/>
      <c r="H713" s="6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1"/>
      <c r="B714" s="6"/>
      <c r="C714" s="6"/>
      <c r="D714" s="6"/>
      <c r="E714" s="6"/>
      <c r="F714" s="6"/>
      <c r="G714" s="6"/>
      <c r="H714" s="6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1"/>
      <c r="B715" s="6"/>
      <c r="C715" s="6"/>
      <c r="D715" s="6"/>
      <c r="E715" s="6"/>
      <c r="F715" s="6"/>
      <c r="G715" s="6"/>
      <c r="H715" s="6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1"/>
      <c r="B716" s="6"/>
      <c r="C716" s="6"/>
      <c r="D716" s="6"/>
      <c r="E716" s="6"/>
      <c r="F716" s="6"/>
      <c r="G716" s="6"/>
      <c r="H716" s="6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1"/>
      <c r="B717" s="6"/>
      <c r="C717" s="6"/>
      <c r="D717" s="6"/>
      <c r="E717" s="6"/>
      <c r="F717" s="6"/>
      <c r="G717" s="6"/>
      <c r="H717" s="6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1"/>
      <c r="B718" s="6"/>
      <c r="C718" s="6"/>
      <c r="D718" s="6"/>
      <c r="E718" s="6"/>
      <c r="F718" s="6"/>
      <c r="G718" s="6"/>
      <c r="H718" s="6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1"/>
      <c r="B719" s="6"/>
      <c r="C719" s="6"/>
      <c r="D719" s="6"/>
      <c r="E719" s="6"/>
      <c r="F719" s="6"/>
      <c r="G719" s="6"/>
      <c r="H719" s="6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1"/>
      <c r="B720" s="6"/>
      <c r="C720" s="6"/>
      <c r="D720" s="6"/>
      <c r="E720" s="6"/>
      <c r="F720" s="6"/>
      <c r="G720" s="6"/>
      <c r="H720" s="6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1"/>
      <c r="B721" s="6"/>
      <c r="C721" s="6"/>
      <c r="D721" s="6"/>
      <c r="E721" s="6"/>
      <c r="F721" s="6"/>
      <c r="G721" s="6"/>
      <c r="H721" s="6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1"/>
      <c r="B722" s="6"/>
      <c r="C722" s="6"/>
      <c r="D722" s="6"/>
      <c r="E722" s="6"/>
      <c r="F722" s="6"/>
      <c r="G722" s="6"/>
      <c r="H722" s="6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1"/>
      <c r="B723" s="6"/>
      <c r="C723" s="6"/>
      <c r="D723" s="6"/>
      <c r="E723" s="6"/>
      <c r="F723" s="6"/>
      <c r="G723" s="6"/>
      <c r="H723" s="6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1"/>
      <c r="B724" s="6"/>
      <c r="C724" s="6"/>
      <c r="D724" s="6"/>
      <c r="E724" s="6"/>
      <c r="F724" s="6"/>
      <c r="G724" s="6"/>
      <c r="H724" s="6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1"/>
      <c r="B725" s="6"/>
      <c r="C725" s="6"/>
      <c r="D725" s="6"/>
      <c r="E725" s="6"/>
      <c r="F725" s="6"/>
      <c r="G725" s="6"/>
      <c r="H725" s="6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1"/>
      <c r="B726" s="6"/>
      <c r="C726" s="6"/>
      <c r="D726" s="6"/>
      <c r="E726" s="6"/>
      <c r="F726" s="6"/>
      <c r="G726" s="6"/>
      <c r="H726" s="6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1"/>
      <c r="B727" s="6"/>
      <c r="C727" s="6"/>
      <c r="D727" s="6"/>
      <c r="E727" s="6"/>
      <c r="F727" s="6"/>
      <c r="G727" s="6"/>
      <c r="H727" s="6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1"/>
      <c r="B728" s="6"/>
      <c r="C728" s="6"/>
      <c r="D728" s="6"/>
      <c r="E728" s="6"/>
      <c r="F728" s="6"/>
      <c r="G728" s="6"/>
      <c r="H728" s="6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1"/>
      <c r="B729" s="6"/>
      <c r="C729" s="6"/>
      <c r="D729" s="6"/>
      <c r="E729" s="6"/>
      <c r="F729" s="6"/>
      <c r="G729" s="6"/>
      <c r="H729" s="6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1"/>
      <c r="B730" s="6"/>
      <c r="C730" s="6"/>
      <c r="D730" s="6"/>
      <c r="E730" s="6"/>
      <c r="F730" s="6"/>
      <c r="G730" s="6"/>
      <c r="H730" s="6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1"/>
      <c r="B731" s="6"/>
      <c r="C731" s="6"/>
      <c r="D731" s="6"/>
      <c r="E731" s="6"/>
      <c r="F731" s="6"/>
      <c r="G731" s="6"/>
      <c r="H731" s="6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1"/>
      <c r="B732" s="6"/>
      <c r="C732" s="6"/>
      <c r="D732" s="6"/>
      <c r="E732" s="6"/>
      <c r="F732" s="6"/>
      <c r="G732" s="6"/>
      <c r="H732" s="6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1"/>
      <c r="B733" s="6"/>
      <c r="C733" s="6"/>
      <c r="D733" s="6"/>
      <c r="E733" s="6"/>
      <c r="F733" s="6"/>
      <c r="G733" s="6"/>
      <c r="H733" s="6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1"/>
      <c r="B734" s="6"/>
      <c r="C734" s="6"/>
      <c r="D734" s="6"/>
      <c r="E734" s="6"/>
      <c r="F734" s="6"/>
      <c r="G734" s="6"/>
      <c r="H734" s="6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1"/>
      <c r="B735" s="6"/>
      <c r="C735" s="6"/>
      <c r="D735" s="6"/>
      <c r="E735" s="6"/>
      <c r="F735" s="6"/>
      <c r="G735" s="6"/>
      <c r="H735" s="6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1"/>
      <c r="B736" s="6"/>
      <c r="C736" s="6"/>
      <c r="D736" s="6"/>
      <c r="E736" s="6"/>
      <c r="F736" s="6"/>
      <c r="G736" s="6"/>
      <c r="H736" s="6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1"/>
      <c r="B737" s="6"/>
      <c r="C737" s="6"/>
      <c r="D737" s="6"/>
      <c r="E737" s="6"/>
      <c r="F737" s="6"/>
      <c r="G737" s="6"/>
      <c r="H737" s="6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1"/>
      <c r="B738" s="6"/>
      <c r="C738" s="6"/>
      <c r="D738" s="6"/>
      <c r="E738" s="6"/>
      <c r="F738" s="6"/>
      <c r="G738" s="6"/>
      <c r="H738" s="6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1"/>
      <c r="B739" s="6"/>
      <c r="C739" s="6"/>
      <c r="D739" s="6"/>
      <c r="E739" s="6"/>
      <c r="F739" s="6"/>
      <c r="G739" s="6"/>
      <c r="H739" s="6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1"/>
      <c r="B740" s="6"/>
      <c r="C740" s="6"/>
      <c r="D740" s="6"/>
      <c r="E740" s="6"/>
      <c r="F740" s="6"/>
      <c r="G740" s="6"/>
      <c r="H740" s="6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1"/>
      <c r="B741" s="6"/>
      <c r="C741" s="6"/>
      <c r="D741" s="6"/>
      <c r="E741" s="6"/>
      <c r="F741" s="6"/>
      <c r="G741" s="6"/>
      <c r="H741" s="6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1"/>
      <c r="B742" s="6"/>
      <c r="C742" s="6"/>
      <c r="D742" s="6"/>
      <c r="E742" s="6"/>
      <c r="F742" s="6"/>
      <c r="G742" s="6"/>
      <c r="H742" s="6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1"/>
      <c r="B743" s="6"/>
      <c r="C743" s="6"/>
      <c r="D743" s="6"/>
      <c r="E743" s="6"/>
      <c r="F743" s="6"/>
      <c r="G743" s="6"/>
      <c r="H743" s="6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1"/>
      <c r="B744" s="6"/>
      <c r="C744" s="6"/>
      <c r="D744" s="6"/>
      <c r="E744" s="6"/>
      <c r="F744" s="6"/>
      <c r="G744" s="6"/>
      <c r="H744" s="6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1"/>
      <c r="B745" s="6"/>
      <c r="C745" s="6"/>
      <c r="D745" s="6"/>
      <c r="E745" s="6"/>
      <c r="F745" s="6"/>
      <c r="G745" s="6"/>
      <c r="H745" s="6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1"/>
      <c r="B746" s="6"/>
      <c r="C746" s="6"/>
      <c r="D746" s="6"/>
      <c r="E746" s="6"/>
      <c r="F746" s="6"/>
      <c r="G746" s="6"/>
      <c r="H746" s="6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1"/>
      <c r="B747" s="6"/>
      <c r="C747" s="6"/>
      <c r="D747" s="6"/>
      <c r="E747" s="6"/>
      <c r="F747" s="6"/>
      <c r="G747" s="6"/>
      <c r="H747" s="6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1"/>
      <c r="B748" s="6"/>
      <c r="C748" s="6"/>
      <c r="D748" s="6"/>
      <c r="E748" s="6"/>
      <c r="F748" s="6"/>
      <c r="G748" s="6"/>
      <c r="H748" s="6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1"/>
      <c r="B749" s="6"/>
      <c r="C749" s="6"/>
      <c r="D749" s="6"/>
      <c r="E749" s="6"/>
      <c r="F749" s="6"/>
      <c r="G749" s="6"/>
      <c r="H749" s="6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1"/>
      <c r="B750" s="6"/>
      <c r="C750" s="6"/>
      <c r="D750" s="6"/>
      <c r="E750" s="6"/>
      <c r="F750" s="6"/>
      <c r="G750" s="6"/>
      <c r="H750" s="6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1"/>
      <c r="B751" s="6"/>
      <c r="C751" s="6"/>
      <c r="D751" s="6"/>
      <c r="E751" s="6"/>
      <c r="F751" s="6"/>
      <c r="G751" s="6"/>
      <c r="H751" s="6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1"/>
      <c r="B752" s="6"/>
      <c r="C752" s="6"/>
      <c r="D752" s="6"/>
      <c r="E752" s="6"/>
      <c r="F752" s="6"/>
      <c r="G752" s="6"/>
      <c r="H752" s="6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1"/>
      <c r="B753" s="6"/>
      <c r="C753" s="6"/>
      <c r="D753" s="6"/>
      <c r="E753" s="6"/>
      <c r="F753" s="6"/>
      <c r="G753" s="6"/>
      <c r="H753" s="6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1"/>
      <c r="B754" s="6"/>
      <c r="C754" s="6"/>
      <c r="D754" s="6"/>
      <c r="E754" s="6"/>
      <c r="F754" s="6"/>
      <c r="G754" s="6"/>
      <c r="H754" s="6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1"/>
      <c r="B755" s="6"/>
      <c r="C755" s="6"/>
      <c r="D755" s="6"/>
      <c r="E755" s="6"/>
      <c r="F755" s="6"/>
      <c r="G755" s="6"/>
      <c r="H755" s="6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1"/>
      <c r="B756" s="6"/>
      <c r="C756" s="6"/>
      <c r="D756" s="6"/>
      <c r="E756" s="6"/>
      <c r="F756" s="6"/>
      <c r="G756" s="6"/>
      <c r="H756" s="6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1"/>
      <c r="B757" s="6"/>
      <c r="C757" s="6"/>
      <c r="D757" s="6"/>
      <c r="E757" s="6"/>
      <c r="F757" s="6"/>
      <c r="G757" s="6"/>
      <c r="H757" s="6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1"/>
      <c r="B758" s="6"/>
      <c r="C758" s="6"/>
      <c r="D758" s="6"/>
      <c r="E758" s="6"/>
      <c r="F758" s="6"/>
      <c r="G758" s="6"/>
      <c r="H758" s="6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1"/>
      <c r="B759" s="6"/>
      <c r="C759" s="6"/>
      <c r="D759" s="6"/>
      <c r="E759" s="6"/>
      <c r="F759" s="6"/>
      <c r="G759" s="6"/>
      <c r="H759" s="6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1"/>
      <c r="B760" s="6"/>
      <c r="C760" s="6"/>
      <c r="D760" s="6"/>
      <c r="E760" s="6"/>
      <c r="F760" s="6"/>
      <c r="G760" s="6"/>
      <c r="H760" s="6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1"/>
      <c r="B761" s="6"/>
      <c r="C761" s="6"/>
      <c r="D761" s="6"/>
      <c r="E761" s="6"/>
      <c r="F761" s="6"/>
      <c r="G761" s="6"/>
      <c r="H761" s="6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1"/>
      <c r="B762" s="6"/>
      <c r="C762" s="6"/>
      <c r="D762" s="6"/>
      <c r="E762" s="6"/>
      <c r="F762" s="6"/>
      <c r="G762" s="6"/>
      <c r="H762" s="6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1"/>
      <c r="B763" s="6"/>
      <c r="C763" s="6"/>
      <c r="D763" s="6"/>
      <c r="E763" s="6"/>
      <c r="F763" s="6"/>
      <c r="G763" s="6"/>
      <c r="H763" s="6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1"/>
      <c r="B764" s="6"/>
      <c r="C764" s="6"/>
      <c r="D764" s="6"/>
      <c r="E764" s="6"/>
      <c r="F764" s="6"/>
      <c r="G764" s="6"/>
      <c r="H764" s="6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1"/>
      <c r="B765" s="6"/>
      <c r="C765" s="6"/>
      <c r="D765" s="6"/>
      <c r="E765" s="6"/>
      <c r="F765" s="6"/>
      <c r="G765" s="6"/>
      <c r="H765" s="6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1"/>
      <c r="B766" s="6"/>
      <c r="C766" s="6"/>
      <c r="D766" s="6"/>
      <c r="E766" s="6"/>
      <c r="F766" s="6"/>
      <c r="G766" s="6"/>
      <c r="H766" s="6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1"/>
      <c r="B767" s="6"/>
      <c r="C767" s="6"/>
      <c r="D767" s="6"/>
      <c r="E767" s="6"/>
      <c r="F767" s="6"/>
      <c r="G767" s="6"/>
      <c r="H767" s="6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1"/>
      <c r="B768" s="6"/>
      <c r="C768" s="6"/>
      <c r="D768" s="6"/>
      <c r="E768" s="6"/>
      <c r="F768" s="6"/>
      <c r="G768" s="6"/>
      <c r="H768" s="6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1"/>
      <c r="B769" s="6"/>
      <c r="C769" s="6"/>
      <c r="D769" s="6"/>
      <c r="E769" s="6"/>
      <c r="F769" s="6"/>
      <c r="G769" s="6"/>
      <c r="H769" s="6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1"/>
      <c r="B770" s="6"/>
      <c r="C770" s="6"/>
      <c r="D770" s="6"/>
      <c r="E770" s="6"/>
      <c r="F770" s="6"/>
      <c r="G770" s="6"/>
      <c r="H770" s="6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1"/>
      <c r="B771" s="6"/>
      <c r="C771" s="6"/>
      <c r="D771" s="6"/>
      <c r="E771" s="6"/>
      <c r="F771" s="6"/>
      <c r="G771" s="6"/>
      <c r="H771" s="6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1"/>
      <c r="B772" s="6"/>
      <c r="C772" s="6"/>
      <c r="D772" s="6"/>
      <c r="E772" s="6"/>
      <c r="F772" s="6"/>
      <c r="G772" s="6"/>
      <c r="H772" s="6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1"/>
      <c r="B773" s="6"/>
      <c r="C773" s="6"/>
      <c r="D773" s="6"/>
      <c r="E773" s="6"/>
      <c r="F773" s="6"/>
      <c r="G773" s="6"/>
      <c r="H773" s="6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1"/>
      <c r="B774" s="6"/>
      <c r="C774" s="6"/>
      <c r="D774" s="6"/>
      <c r="E774" s="6"/>
      <c r="F774" s="6"/>
      <c r="G774" s="6"/>
      <c r="H774" s="6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1"/>
      <c r="B775" s="6"/>
      <c r="C775" s="6"/>
      <c r="D775" s="6"/>
      <c r="E775" s="6"/>
      <c r="F775" s="6"/>
      <c r="G775" s="6"/>
      <c r="H775" s="6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1"/>
      <c r="B776" s="6"/>
      <c r="C776" s="6"/>
      <c r="D776" s="6"/>
      <c r="E776" s="6"/>
      <c r="F776" s="6"/>
      <c r="G776" s="6"/>
      <c r="H776" s="6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1"/>
      <c r="B777" s="6"/>
      <c r="C777" s="6"/>
      <c r="D777" s="6"/>
      <c r="E777" s="6"/>
      <c r="F777" s="6"/>
      <c r="G777" s="6"/>
      <c r="H777" s="6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1"/>
      <c r="B778" s="6"/>
      <c r="C778" s="6"/>
      <c r="D778" s="6"/>
      <c r="E778" s="6"/>
      <c r="F778" s="6"/>
      <c r="G778" s="6"/>
      <c r="H778" s="6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1"/>
      <c r="B779" s="6"/>
      <c r="C779" s="6"/>
      <c r="D779" s="6"/>
      <c r="E779" s="6"/>
      <c r="F779" s="6"/>
      <c r="G779" s="6"/>
      <c r="H779" s="6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1"/>
      <c r="B780" s="6"/>
      <c r="C780" s="6"/>
      <c r="D780" s="6"/>
      <c r="E780" s="6"/>
      <c r="F780" s="6"/>
      <c r="G780" s="6"/>
      <c r="H780" s="6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1"/>
      <c r="B781" s="6"/>
      <c r="C781" s="6"/>
      <c r="D781" s="6"/>
      <c r="E781" s="6"/>
      <c r="F781" s="6"/>
      <c r="G781" s="6"/>
      <c r="H781" s="6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1"/>
      <c r="B782" s="6"/>
      <c r="C782" s="6"/>
      <c r="D782" s="6"/>
      <c r="E782" s="6"/>
      <c r="F782" s="6"/>
      <c r="G782" s="6"/>
      <c r="H782" s="6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1"/>
      <c r="B783" s="6"/>
      <c r="C783" s="6"/>
      <c r="D783" s="6"/>
      <c r="E783" s="6"/>
      <c r="F783" s="6"/>
      <c r="G783" s="6"/>
      <c r="H783" s="6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1"/>
      <c r="B784" s="6"/>
      <c r="C784" s="6"/>
      <c r="D784" s="6"/>
      <c r="E784" s="6"/>
      <c r="F784" s="6"/>
      <c r="G784" s="6"/>
      <c r="H784" s="6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1"/>
      <c r="B785" s="6"/>
      <c r="C785" s="6"/>
      <c r="D785" s="6"/>
      <c r="E785" s="6"/>
      <c r="F785" s="6"/>
      <c r="G785" s="6"/>
      <c r="H785" s="6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1"/>
      <c r="B786" s="6"/>
      <c r="C786" s="6"/>
      <c r="D786" s="6"/>
      <c r="E786" s="6"/>
      <c r="F786" s="6"/>
      <c r="G786" s="6"/>
      <c r="H786" s="6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1"/>
      <c r="B787" s="6"/>
      <c r="C787" s="6"/>
      <c r="D787" s="6"/>
      <c r="E787" s="6"/>
      <c r="F787" s="6"/>
      <c r="G787" s="6"/>
      <c r="H787" s="6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1"/>
      <c r="B788" s="6"/>
      <c r="C788" s="6"/>
      <c r="D788" s="6"/>
      <c r="E788" s="6"/>
      <c r="F788" s="6"/>
      <c r="G788" s="6"/>
      <c r="H788" s="6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1"/>
      <c r="B789" s="6"/>
      <c r="C789" s="6"/>
      <c r="D789" s="6"/>
      <c r="E789" s="6"/>
      <c r="F789" s="6"/>
      <c r="G789" s="6"/>
      <c r="H789" s="6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1"/>
      <c r="B790" s="6"/>
      <c r="C790" s="6"/>
      <c r="D790" s="6"/>
      <c r="E790" s="6"/>
      <c r="F790" s="6"/>
      <c r="G790" s="6"/>
      <c r="H790" s="6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1"/>
      <c r="B791" s="6"/>
      <c r="C791" s="6"/>
      <c r="D791" s="6"/>
      <c r="E791" s="6"/>
      <c r="F791" s="6"/>
      <c r="G791" s="6"/>
      <c r="H791" s="6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1"/>
      <c r="B792" s="6"/>
      <c r="C792" s="6"/>
      <c r="D792" s="6"/>
      <c r="E792" s="6"/>
      <c r="F792" s="6"/>
      <c r="G792" s="6"/>
      <c r="H792" s="6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1"/>
      <c r="B793" s="6"/>
      <c r="C793" s="6"/>
      <c r="D793" s="6"/>
      <c r="E793" s="6"/>
      <c r="F793" s="6"/>
      <c r="G793" s="6"/>
      <c r="H793" s="6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1"/>
      <c r="B794" s="6"/>
      <c r="C794" s="6"/>
      <c r="D794" s="6"/>
      <c r="E794" s="6"/>
      <c r="F794" s="6"/>
      <c r="G794" s="6"/>
      <c r="H794" s="6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1"/>
      <c r="B795" s="6"/>
      <c r="C795" s="6"/>
      <c r="D795" s="6"/>
      <c r="E795" s="6"/>
      <c r="F795" s="6"/>
      <c r="G795" s="6"/>
      <c r="H795" s="6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1"/>
      <c r="B796" s="6"/>
      <c r="C796" s="6"/>
      <c r="D796" s="6"/>
      <c r="E796" s="6"/>
      <c r="F796" s="6"/>
      <c r="G796" s="6"/>
      <c r="H796" s="6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1"/>
      <c r="B797" s="6"/>
      <c r="C797" s="6"/>
      <c r="D797" s="6"/>
      <c r="E797" s="6"/>
      <c r="F797" s="6"/>
      <c r="G797" s="6"/>
      <c r="H797" s="6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1"/>
      <c r="B798" s="6"/>
      <c r="C798" s="6"/>
      <c r="D798" s="6"/>
      <c r="E798" s="6"/>
      <c r="F798" s="6"/>
      <c r="G798" s="6"/>
      <c r="H798" s="6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1"/>
      <c r="B799" s="6"/>
      <c r="C799" s="6"/>
      <c r="D799" s="6"/>
      <c r="E799" s="6"/>
      <c r="F799" s="6"/>
      <c r="G799" s="6"/>
      <c r="H799" s="6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1"/>
      <c r="B800" s="6"/>
      <c r="C800" s="6"/>
      <c r="D800" s="6"/>
      <c r="E800" s="6"/>
      <c r="F800" s="6"/>
      <c r="G800" s="6"/>
      <c r="H800" s="6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1"/>
      <c r="B801" s="6"/>
      <c r="C801" s="6"/>
      <c r="D801" s="6"/>
      <c r="E801" s="6"/>
      <c r="F801" s="6"/>
      <c r="G801" s="6"/>
      <c r="H801" s="6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1"/>
      <c r="B802" s="6"/>
      <c r="C802" s="6"/>
      <c r="D802" s="6"/>
      <c r="E802" s="6"/>
      <c r="F802" s="6"/>
      <c r="G802" s="6"/>
      <c r="H802" s="6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1"/>
      <c r="B803" s="6"/>
      <c r="C803" s="6"/>
      <c r="D803" s="6"/>
      <c r="E803" s="6"/>
      <c r="F803" s="6"/>
      <c r="G803" s="6"/>
      <c r="H803" s="6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1"/>
      <c r="B804" s="6"/>
      <c r="C804" s="6"/>
      <c r="D804" s="6"/>
      <c r="E804" s="6"/>
      <c r="F804" s="6"/>
      <c r="G804" s="6"/>
      <c r="H804" s="6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1"/>
      <c r="B805" s="6"/>
      <c r="C805" s="6"/>
      <c r="D805" s="6"/>
      <c r="E805" s="6"/>
      <c r="F805" s="6"/>
      <c r="G805" s="6"/>
      <c r="H805" s="6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1"/>
      <c r="B806" s="6"/>
      <c r="C806" s="6"/>
      <c r="D806" s="6"/>
      <c r="E806" s="6"/>
      <c r="F806" s="6"/>
      <c r="G806" s="6"/>
      <c r="H806" s="6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1"/>
      <c r="B807" s="6"/>
      <c r="C807" s="6"/>
      <c r="D807" s="6"/>
      <c r="E807" s="6"/>
      <c r="F807" s="6"/>
      <c r="G807" s="6"/>
      <c r="H807" s="6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1"/>
      <c r="B808" s="6"/>
      <c r="C808" s="6"/>
      <c r="D808" s="6"/>
      <c r="E808" s="6"/>
      <c r="F808" s="6"/>
      <c r="G808" s="6"/>
      <c r="H808" s="6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1"/>
      <c r="B809" s="6"/>
      <c r="C809" s="6"/>
      <c r="D809" s="6"/>
      <c r="E809" s="6"/>
      <c r="F809" s="6"/>
      <c r="G809" s="6"/>
      <c r="H809" s="6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1"/>
      <c r="B810" s="6"/>
      <c r="C810" s="6"/>
      <c r="D810" s="6"/>
      <c r="E810" s="6"/>
      <c r="F810" s="6"/>
      <c r="G810" s="6"/>
      <c r="H810" s="6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1"/>
      <c r="B811" s="6"/>
      <c r="C811" s="6"/>
      <c r="D811" s="6"/>
      <c r="E811" s="6"/>
      <c r="F811" s="6"/>
      <c r="G811" s="6"/>
      <c r="H811" s="6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1"/>
      <c r="B812" s="6"/>
      <c r="C812" s="6"/>
      <c r="D812" s="6"/>
      <c r="E812" s="6"/>
      <c r="F812" s="6"/>
      <c r="G812" s="6"/>
      <c r="H812" s="6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1"/>
      <c r="B813" s="6"/>
      <c r="C813" s="6"/>
      <c r="D813" s="6"/>
      <c r="E813" s="6"/>
      <c r="F813" s="6"/>
      <c r="G813" s="6"/>
      <c r="H813" s="6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1"/>
      <c r="B814" s="6"/>
      <c r="C814" s="6"/>
      <c r="D814" s="6"/>
      <c r="E814" s="6"/>
      <c r="F814" s="6"/>
      <c r="G814" s="6"/>
      <c r="H814" s="6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1"/>
      <c r="B815" s="6"/>
      <c r="C815" s="6"/>
      <c r="D815" s="6"/>
      <c r="E815" s="6"/>
      <c r="F815" s="6"/>
      <c r="G815" s="6"/>
      <c r="H815" s="6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1"/>
      <c r="B816" s="6"/>
      <c r="C816" s="6"/>
      <c r="D816" s="6"/>
      <c r="E816" s="6"/>
      <c r="F816" s="6"/>
      <c r="G816" s="6"/>
      <c r="H816" s="6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1"/>
      <c r="B817" s="6"/>
      <c r="C817" s="6"/>
      <c r="D817" s="6"/>
      <c r="E817" s="6"/>
      <c r="F817" s="6"/>
      <c r="G817" s="6"/>
      <c r="H817" s="6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1"/>
      <c r="B818" s="6"/>
      <c r="C818" s="6"/>
      <c r="D818" s="6"/>
      <c r="E818" s="6"/>
      <c r="F818" s="6"/>
      <c r="G818" s="6"/>
      <c r="H818" s="6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1"/>
      <c r="B819" s="6"/>
      <c r="C819" s="6"/>
      <c r="D819" s="6"/>
      <c r="E819" s="6"/>
      <c r="F819" s="6"/>
      <c r="G819" s="6"/>
      <c r="H819" s="6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1"/>
      <c r="B820" s="6"/>
      <c r="C820" s="6"/>
      <c r="D820" s="6"/>
      <c r="E820" s="6"/>
      <c r="F820" s="6"/>
      <c r="G820" s="6"/>
      <c r="H820" s="6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1"/>
      <c r="B821" s="6"/>
      <c r="C821" s="6"/>
      <c r="D821" s="6"/>
      <c r="E821" s="6"/>
      <c r="F821" s="6"/>
      <c r="G821" s="6"/>
      <c r="H821" s="6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1"/>
      <c r="B822" s="6"/>
      <c r="C822" s="6"/>
      <c r="D822" s="6"/>
      <c r="E822" s="6"/>
      <c r="F822" s="6"/>
      <c r="G822" s="6"/>
      <c r="H822" s="6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1"/>
      <c r="B823" s="6"/>
      <c r="C823" s="6"/>
      <c r="D823" s="6"/>
      <c r="E823" s="6"/>
      <c r="F823" s="6"/>
      <c r="G823" s="6"/>
      <c r="H823" s="6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1"/>
      <c r="B824" s="6"/>
      <c r="C824" s="6"/>
      <c r="D824" s="6"/>
      <c r="E824" s="6"/>
      <c r="F824" s="6"/>
      <c r="G824" s="6"/>
      <c r="H824" s="6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1"/>
      <c r="B825" s="6"/>
      <c r="C825" s="6"/>
      <c r="D825" s="6"/>
      <c r="E825" s="6"/>
      <c r="F825" s="6"/>
      <c r="G825" s="6"/>
      <c r="H825" s="6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1"/>
      <c r="B826" s="6"/>
      <c r="C826" s="6"/>
      <c r="D826" s="6"/>
      <c r="E826" s="6"/>
      <c r="F826" s="6"/>
      <c r="G826" s="6"/>
      <c r="H826" s="6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1"/>
      <c r="B827" s="6"/>
      <c r="C827" s="6"/>
      <c r="D827" s="6"/>
      <c r="E827" s="6"/>
      <c r="F827" s="6"/>
      <c r="G827" s="6"/>
      <c r="H827" s="6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1"/>
      <c r="B828" s="6"/>
      <c r="C828" s="6"/>
      <c r="D828" s="6"/>
      <c r="E828" s="6"/>
      <c r="F828" s="6"/>
      <c r="G828" s="6"/>
      <c r="H828" s="6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1"/>
      <c r="B829" s="6"/>
      <c r="C829" s="6"/>
      <c r="D829" s="6"/>
      <c r="E829" s="6"/>
      <c r="F829" s="6"/>
      <c r="G829" s="6"/>
      <c r="H829" s="6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1"/>
      <c r="B830" s="6"/>
      <c r="C830" s="6"/>
      <c r="D830" s="6"/>
      <c r="E830" s="6"/>
      <c r="F830" s="6"/>
      <c r="G830" s="6"/>
      <c r="H830" s="6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1"/>
      <c r="B831" s="6"/>
      <c r="C831" s="6"/>
      <c r="D831" s="6"/>
      <c r="E831" s="6"/>
      <c r="F831" s="6"/>
      <c r="G831" s="6"/>
      <c r="H831" s="6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1"/>
      <c r="B832" s="6"/>
      <c r="C832" s="6"/>
      <c r="D832" s="6"/>
      <c r="E832" s="6"/>
      <c r="F832" s="6"/>
      <c r="G832" s="6"/>
      <c r="H832" s="6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1"/>
      <c r="B833" s="6"/>
      <c r="C833" s="6"/>
      <c r="D833" s="6"/>
      <c r="E833" s="6"/>
      <c r="F833" s="6"/>
      <c r="G833" s="6"/>
      <c r="H833" s="6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1"/>
      <c r="B834" s="6"/>
      <c r="C834" s="6"/>
      <c r="D834" s="6"/>
      <c r="E834" s="6"/>
      <c r="F834" s="6"/>
      <c r="G834" s="6"/>
      <c r="H834" s="6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1"/>
      <c r="B835" s="6"/>
      <c r="C835" s="6"/>
      <c r="D835" s="6"/>
      <c r="E835" s="6"/>
      <c r="F835" s="6"/>
      <c r="G835" s="6"/>
      <c r="H835" s="6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1"/>
      <c r="B836" s="6"/>
      <c r="C836" s="6"/>
      <c r="D836" s="6"/>
      <c r="E836" s="6"/>
      <c r="F836" s="6"/>
      <c r="G836" s="6"/>
      <c r="H836" s="6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1"/>
      <c r="B837" s="6"/>
      <c r="C837" s="6"/>
      <c r="D837" s="6"/>
      <c r="E837" s="6"/>
      <c r="F837" s="6"/>
      <c r="G837" s="6"/>
      <c r="H837" s="6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1"/>
      <c r="B838" s="6"/>
      <c r="C838" s="6"/>
      <c r="D838" s="6"/>
      <c r="E838" s="6"/>
      <c r="F838" s="6"/>
      <c r="G838" s="6"/>
      <c r="H838" s="6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1"/>
      <c r="B839" s="6"/>
      <c r="C839" s="6"/>
      <c r="D839" s="6"/>
      <c r="E839" s="6"/>
      <c r="F839" s="6"/>
      <c r="G839" s="6"/>
      <c r="H839" s="6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1"/>
      <c r="B840" s="6"/>
      <c r="C840" s="6"/>
      <c r="D840" s="6"/>
      <c r="E840" s="6"/>
      <c r="F840" s="6"/>
      <c r="G840" s="6"/>
      <c r="H840" s="6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1"/>
      <c r="B841" s="6"/>
      <c r="C841" s="6"/>
      <c r="D841" s="6"/>
      <c r="E841" s="6"/>
      <c r="F841" s="6"/>
      <c r="G841" s="6"/>
      <c r="H841" s="6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1"/>
      <c r="B842" s="6"/>
      <c r="C842" s="6"/>
      <c r="D842" s="6"/>
      <c r="E842" s="6"/>
      <c r="F842" s="6"/>
      <c r="G842" s="6"/>
      <c r="H842" s="6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1"/>
      <c r="B843" s="6"/>
      <c r="C843" s="6"/>
      <c r="D843" s="6"/>
      <c r="E843" s="6"/>
      <c r="F843" s="6"/>
      <c r="G843" s="6"/>
      <c r="H843" s="6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1"/>
      <c r="B844" s="6"/>
      <c r="C844" s="6"/>
      <c r="D844" s="6"/>
      <c r="E844" s="6"/>
      <c r="F844" s="6"/>
      <c r="G844" s="6"/>
      <c r="H844" s="6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1"/>
      <c r="B845" s="6"/>
      <c r="C845" s="6"/>
      <c r="D845" s="6"/>
      <c r="E845" s="6"/>
      <c r="F845" s="6"/>
      <c r="G845" s="6"/>
      <c r="H845" s="6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1"/>
      <c r="B846" s="6"/>
      <c r="C846" s="6"/>
      <c r="D846" s="6"/>
      <c r="E846" s="6"/>
      <c r="F846" s="6"/>
      <c r="G846" s="6"/>
      <c r="H846" s="6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1"/>
      <c r="B847" s="6"/>
      <c r="C847" s="6"/>
      <c r="D847" s="6"/>
      <c r="E847" s="6"/>
      <c r="F847" s="6"/>
      <c r="G847" s="6"/>
      <c r="H847" s="6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1"/>
      <c r="B848" s="6"/>
      <c r="C848" s="6"/>
      <c r="D848" s="6"/>
      <c r="E848" s="6"/>
      <c r="F848" s="6"/>
      <c r="G848" s="6"/>
      <c r="H848" s="6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1"/>
      <c r="B849" s="6"/>
      <c r="C849" s="6"/>
      <c r="D849" s="6"/>
      <c r="E849" s="6"/>
      <c r="F849" s="6"/>
      <c r="G849" s="6"/>
      <c r="H849" s="6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1"/>
      <c r="B850" s="6"/>
      <c r="C850" s="6"/>
      <c r="D850" s="6"/>
      <c r="E850" s="6"/>
      <c r="F850" s="6"/>
      <c r="G850" s="6"/>
      <c r="H850" s="6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1"/>
      <c r="B851" s="6"/>
      <c r="C851" s="6"/>
      <c r="D851" s="6"/>
      <c r="E851" s="6"/>
      <c r="F851" s="6"/>
      <c r="G851" s="6"/>
      <c r="H851" s="6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1"/>
      <c r="B852" s="6"/>
      <c r="C852" s="6"/>
      <c r="D852" s="6"/>
      <c r="E852" s="6"/>
      <c r="F852" s="6"/>
      <c r="G852" s="6"/>
      <c r="H852" s="6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1"/>
      <c r="B853" s="6"/>
      <c r="C853" s="6"/>
      <c r="D853" s="6"/>
      <c r="E853" s="6"/>
      <c r="F853" s="6"/>
      <c r="G853" s="6"/>
      <c r="H853" s="6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1"/>
      <c r="B854" s="6"/>
      <c r="C854" s="6"/>
      <c r="D854" s="6"/>
      <c r="E854" s="6"/>
      <c r="F854" s="6"/>
      <c r="G854" s="6"/>
      <c r="H854" s="6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1"/>
      <c r="B855" s="6"/>
      <c r="C855" s="6"/>
      <c r="D855" s="6"/>
      <c r="E855" s="6"/>
      <c r="F855" s="6"/>
      <c r="G855" s="6"/>
      <c r="H855" s="6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1"/>
      <c r="B856" s="6"/>
      <c r="C856" s="6"/>
      <c r="D856" s="6"/>
      <c r="E856" s="6"/>
      <c r="F856" s="6"/>
      <c r="G856" s="6"/>
      <c r="H856" s="6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1"/>
      <c r="B857" s="6"/>
      <c r="C857" s="6"/>
      <c r="D857" s="6"/>
      <c r="E857" s="6"/>
      <c r="F857" s="6"/>
      <c r="G857" s="6"/>
      <c r="H857" s="6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1"/>
      <c r="B858" s="6"/>
      <c r="C858" s="6"/>
      <c r="D858" s="6"/>
      <c r="E858" s="6"/>
      <c r="F858" s="6"/>
      <c r="G858" s="6"/>
      <c r="H858" s="6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1"/>
      <c r="B859" s="6"/>
      <c r="C859" s="6"/>
      <c r="D859" s="6"/>
      <c r="E859" s="6"/>
      <c r="F859" s="6"/>
      <c r="G859" s="6"/>
      <c r="H859" s="6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1"/>
      <c r="B860" s="6"/>
      <c r="C860" s="6"/>
      <c r="D860" s="6"/>
      <c r="E860" s="6"/>
      <c r="F860" s="6"/>
      <c r="G860" s="6"/>
      <c r="H860" s="6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1"/>
      <c r="B861" s="6"/>
      <c r="C861" s="6"/>
      <c r="D861" s="6"/>
      <c r="E861" s="6"/>
      <c r="F861" s="6"/>
      <c r="G861" s="6"/>
      <c r="H861" s="6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1"/>
      <c r="B862" s="6"/>
      <c r="C862" s="6"/>
      <c r="D862" s="6"/>
      <c r="E862" s="6"/>
      <c r="F862" s="6"/>
      <c r="G862" s="6"/>
      <c r="H862" s="6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1"/>
      <c r="B863" s="6"/>
      <c r="C863" s="6"/>
      <c r="D863" s="6"/>
      <c r="E863" s="6"/>
      <c r="F863" s="6"/>
      <c r="G863" s="6"/>
      <c r="H863" s="6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1"/>
      <c r="B864" s="6"/>
      <c r="C864" s="6"/>
      <c r="D864" s="6"/>
      <c r="E864" s="6"/>
      <c r="F864" s="6"/>
      <c r="G864" s="6"/>
      <c r="H864" s="6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1"/>
      <c r="B865" s="6"/>
      <c r="C865" s="6"/>
      <c r="D865" s="6"/>
      <c r="E865" s="6"/>
      <c r="F865" s="6"/>
      <c r="G865" s="6"/>
      <c r="H865" s="6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1"/>
      <c r="B866" s="6"/>
      <c r="C866" s="6"/>
      <c r="D866" s="6"/>
      <c r="E866" s="6"/>
      <c r="F866" s="6"/>
      <c r="G866" s="6"/>
      <c r="H866" s="6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1"/>
      <c r="B867" s="6"/>
      <c r="C867" s="6"/>
      <c r="D867" s="6"/>
      <c r="E867" s="6"/>
      <c r="F867" s="6"/>
      <c r="G867" s="6"/>
      <c r="H867" s="6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1"/>
      <c r="B868" s="6"/>
      <c r="C868" s="6"/>
      <c r="D868" s="6"/>
      <c r="E868" s="6"/>
      <c r="F868" s="6"/>
      <c r="G868" s="6"/>
      <c r="H868" s="6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1"/>
      <c r="B869" s="6"/>
      <c r="C869" s="6"/>
      <c r="D869" s="6"/>
      <c r="E869" s="6"/>
      <c r="F869" s="6"/>
      <c r="G869" s="6"/>
      <c r="H869" s="6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1"/>
      <c r="B870" s="6"/>
      <c r="C870" s="6"/>
      <c r="D870" s="6"/>
      <c r="E870" s="6"/>
      <c r="F870" s="6"/>
      <c r="G870" s="6"/>
      <c r="H870" s="6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1"/>
      <c r="B871" s="6"/>
      <c r="C871" s="6"/>
      <c r="D871" s="6"/>
      <c r="E871" s="6"/>
      <c r="F871" s="6"/>
      <c r="G871" s="6"/>
      <c r="H871" s="6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1"/>
      <c r="B872" s="6"/>
      <c r="C872" s="6"/>
      <c r="D872" s="6"/>
      <c r="E872" s="6"/>
      <c r="F872" s="6"/>
      <c r="G872" s="6"/>
      <c r="H872" s="6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1"/>
      <c r="B873" s="6"/>
      <c r="C873" s="6"/>
      <c r="D873" s="6"/>
      <c r="E873" s="6"/>
      <c r="F873" s="6"/>
      <c r="G873" s="6"/>
      <c r="H873" s="6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1"/>
      <c r="B874" s="6"/>
      <c r="C874" s="6"/>
      <c r="D874" s="6"/>
      <c r="E874" s="6"/>
      <c r="F874" s="6"/>
      <c r="G874" s="6"/>
      <c r="H874" s="6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1"/>
      <c r="B875" s="6"/>
      <c r="C875" s="6"/>
      <c r="D875" s="6"/>
      <c r="E875" s="6"/>
      <c r="F875" s="6"/>
      <c r="G875" s="6"/>
      <c r="H875" s="6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1"/>
      <c r="B876" s="6"/>
      <c r="C876" s="6"/>
      <c r="D876" s="6"/>
      <c r="E876" s="6"/>
      <c r="F876" s="6"/>
      <c r="G876" s="6"/>
      <c r="H876" s="6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1"/>
      <c r="B877" s="6"/>
      <c r="C877" s="6"/>
      <c r="D877" s="6"/>
      <c r="E877" s="6"/>
      <c r="F877" s="6"/>
      <c r="G877" s="6"/>
      <c r="H877" s="6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1"/>
      <c r="B878" s="6"/>
      <c r="C878" s="6"/>
      <c r="D878" s="6"/>
      <c r="E878" s="6"/>
      <c r="F878" s="6"/>
      <c r="G878" s="6"/>
      <c r="H878" s="6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1"/>
      <c r="B879" s="6"/>
      <c r="C879" s="6"/>
      <c r="D879" s="6"/>
      <c r="E879" s="6"/>
      <c r="F879" s="6"/>
      <c r="G879" s="6"/>
      <c r="H879" s="6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1"/>
      <c r="B880" s="6"/>
      <c r="C880" s="6"/>
      <c r="D880" s="6"/>
      <c r="E880" s="6"/>
      <c r="F880" s="6"/>
      <c r="G880" s="6"/>
      <c r="H880" s="6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1"/>
      <c r="B881" s="6"/>
      <c r="C881" s="6"/>
      <c r="D881" s="6"/>
      <c r="E881" s="6"/>
      <c r="F881" s="6"/>
      <c r="G881" s="6"/>
      <c r="H881" s="6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1"/>
      <c r="B882" s="6"/>
      <c r="C882" s="6"/>
      <c r="D882" s="6"/>
      <c r="E882" s="6"/>
      <c r="F882" s="6"/>
      <c r="G882" s="6"/>
      <c r="H882" s="6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1"/>
      <c r="B883" s="6"/>
      <c r="C883" s="6"/>
      <c r="D883" s="6"/>
      <c r="E883" s="6"/>
      <c r="F883" s="6"/>
      <c r="G883" s="6"/>
      <c r="H883" s="6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1"/>
      <c r="B884" s="6"/>
      <c r="C884" s="6"/>
      <c r="D884" s="6"/>
      <c r="E884" s="6"/>
      <c r="F884" s="6"/>
      <c r="G884" s="6"/>
      <c r="H884" s="6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1"/>
      <c r="B885" s="6"/>
      <c r="C885" s="6"/>
      <c r="D885" s="6"/>
      <c r="E885" s="6"/>
      <c r="F885" s="6"/>
      <c r="G885" s="6"/>
      <c r="H885" s="6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1"/>
      <c r="B886" s="6"/>
      <c r="C886" s="6"/>
      <c r="D886" s="6"/>
      <c r="E886" s="6"/>
      <c r="F886" s="6"/>
      <c r="G886" s="6"/>
      <c r="H886" s="6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1"/>
      <c r="B887" s="6"/>
      <c r="C887" s="6"/>
      <c r="D887" s="6"/>
      <c r="E887" s="6"/>
      <c r="F887" s="6"/>
      <c r="G887" s="6"/>
      <c r="H887" s="6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1"/>
      <c r="B888" s="6"/>
      <c r="C888" s="6"/>
      <c r="D888" s="6"/>
      <c r="E888" s="6"/>
      <c r="F888" s="6"/>
      <c r="G888" s="6"/>
      <c r="H888" s="6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1"/>
      <c r="B889" s="6"/>
      <c r="C889" s="6"/>
      <c r="D889" s="6"/>
      <c r="E889" s="6"/>
      <c r="F889" s="6"/>
      <c r="G889" s="6"/>
      <c r="H889" s="6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1"/>
      <c r="B890" s="6"/>
      <c r="C890" s="6"/>
      <c r="D890" s="6"/>
      <c r="E890" s="6"/>
      <c r="F890" s="6"/>
      <c r="G890" s="6"/>
      <c r="H890" s="6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1"/>
      <c r="B891" s="6"/>
      <c r="C891" s="6"/>
      <c r="D891" s="6"/>
      <c r="E891" s="6"/>
      <c r="F891" s="6"/>
      <c r="G891" s="6"/>
      <c r="H891" s="6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1"/>
      <c r="B892" s="6"/>
      <c r="C892" s="6"/>
      <c r="D892" s="6"/>
      <c r="E892" s="6"/>
      <c r="F892" s="6"/>
      <c r="G892" s="6"/>
      <c r="H892" s="6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1"/>
      <c r="B893" s="6"/>
      <c r="C893" s="6"/>
      <c r="D893" s="6"/>
      <c r="E893" s="6"/>
      <c r="F893" s="6"/>
      <c r="G893" s="6"/>
      <c r="H893" s="6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1"/>
      <c r="B894" s="6"/>
      <c r="C894" s="6"/>
      <c r="D894" s="6"/>
      <c r="E894" s="6"/>
      <c r="F894" s="6"/>
      <c r="G894" s="6"/>
      <c r="H894" s="6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1"/>
      <c r="B895" s="6"/>
      <c r="C895" s="6"/>
      <c r="D895" s="6"/>
      <c r="E895" s="6"/>
      <c r="F895" s="6"/>
      <c r="G895" s="6"/>
      <c r="H895" s="6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1"/>
      <c r="B896" s="6"/>
      <c r="C896" s="6"/>
      <c r="D896" s="6"/>
      <c r="E896" s="6"/>
      <c r="F896" s="6"/>
      <c r="G896" s="6"/>
      <c r="H896" s="6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1"/>
      <c r="B897" s="6"/>
      <c r="C897" s="6"/>
      <c r="D897" s="6"/>
      <c r="E897" s="6"/>
      <c r="F897" s="6"/>
      <c r="G897" s="6"/>
      <c r="H897" s="6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1"/>
      <c r="B898" s="6"/>
      <c r="C898" s="6"/>
      <c r="D898" s="6"/>
      <c r="E898" s="6"/>
      <c r="F898" s="6"/>
      <c r="G898" s="6"/>
      <c r="H898" s="6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1"/>
      <c r="B899" s="6"/>
      <c r="C899" s="6"/>
      <c r="D899" s="6"/>
      <c r="E899" s="6"/>
      <c r="F899" s="6"/>
      <c r="G899" s="6"/>
      <c r="H899" s="6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1"/>
      <c r="B900" s="6"/>
      <c r="C900" s="6"/>
      <c r="D900" s="6"/>
      <c r="E900" s="6"/>
      <c r="F900" s="6"/>
      <c r="G900" s="6"/>
      <c r="H900" s="6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1"/>
      <c r="B901" s="6"/>
      <c r="C901" s="6"/>
      <c r="D901" s="6"/>
      <c r="E901" s="6"/>
      <c r="F901" s="6"/>
      <c r="G901" s="6"/>
      <c r="H901" s="6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1"/>
      <c r="B902" s="6"/>
      <c r="C902" s="6"/>
      <c r="D902" s="6"/>
      <c r="E902" s="6"/>
      <c r="F902" s="6"/>
      <c r="G902" s="6"/>
      <c r="H902" s="6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1"/>
      <c r="B903" s="6"/>
      <c r="C903" s="6"/>
      <c r="D903" s="6"/>
      <c r="E903" s="6"/>
      <c r="F903" s="6"/>
      <c r="G903" s="6"/>
      <c r="H903" s="6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1"/>
      <c r="B904" s="6"/>
      <c r="C904" s="6"/>
      <c r="D904" s="6"/>
      <c r="E904" s="6"/>
      <c r="F904" s="6"/>
      <c r="G904" s="6"/>
      <c r="H904" s="6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1"/>
      <c r="B905" s="6"/>
      <c r="C905" s="6"/>
      <c r="D905" s="6"/>
      <c r="E905" s="6"/>
      <c r="F905" s="6"/>
      <c r="G905" s="6"/>
      <c r="H905" s="6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1"/>
      <c r="B906" s="6"/>
      <c r="C906" s="6"/>
      <c r="D906" s="6"/>
      <c r="E906" s="6"/>
      <c r="F906" s="6"/>
      <c r="G906" s="6"/>
      <c r="H906" s="6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1"/>
      <c r="B907" s="6"/>
      <c r="C907" s="6"/>
      <c r="D907" s="6"/>
      <c r="E907" s="6"/>
      <c r="F907" s="6"/>
      <c r="G907" s="6"/>
      <c r="H907" s="6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1"/>
      <c r="B908" s="6"/>
      <c r="C908" s="6"/>
      <c r="D908" s="6"/>
      <c r="E908" s="6"/>
      <c r="F908" s="6"/>
      <c r="G908" s="6"/>
      <c r="H908" s="6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1"/>
      <c r="B909" s="6"/>
      <c r="C909" s="6"/>
      <c r="D909" s="6"/>
      <c r="E909" s="6"/>
      <c r="F909" s="6"/>
      <c r="G909" s="6"/>
      <c r="H909" s="6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1"/>
      <c r="B910" s="6"/>
      <c r="C910" s="6"/>
      <c r="D910" s="6"/>
      <c r="E910" s="6"/>
      <c r="F910" s="6"/>
      <c r="G910" s="6"/>
      <c r="H910" s="6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1"/>
      <c r="B911" s="6"/>
      <c r="C911" s="6"/>
      <c r="D911" s="6"/>
      <c r="E911" s="6"/>
      <c r="F911" s="6"/>
      <c r="G911" s="6"/>
      <c r="H911" s="6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1"/>
      <c r="B912" s="6"/>
      <c r="C912" s="6"/>
      <c r="D912" s="6"/>
      <c r="E912" s="6"/>
      <c r="F912" s="6"/>
      <c r="G912" s="6"/>
      <c r="H912" s="6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1"/>
      <c r="B913" s="6"/>
      <c r="C913" s="6"/>
      <c r="D913" s="6"/>
      <c r="E913" s="6"/>
      <c r="F913" s="6"/>
      <c r="G913" s="6"/>
      <c r="H913" s="6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1"/>
      <c r="B914" s="6"/>
      <c r="C914" s="6"/>
      <c r="D914" s="6"/>
      <c r="E914" s="6"/>
      <c r="F914" s="6"/>
      <c r="G914" s="6"/>
      <c r="H914" s="6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1"/>
      <c r="B915" s="6"/>
      <c r="C915" s="6"/>
      <c r="D915" s="6"/>
      <c r="E915" s="6"/>
      <c r="F915" s="6"/>
      <c r="G915" s="6"/>
      <c r="H915" s="6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1"/>
      <c r="B916" s="6"/>
      <c r="C916" s="6"/>
      <c r="D916" s="6"/>
      <c r="E916" s="6"/>
      <c r="F916" s="6"/>
      <c r="G916" s="6"/>
      <c r="H916" s="6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1"/>
      <c r="B917" s="6"/>
      <c r="C917" s="6"/>
      <c r="D917" s="6"/>
      <c r="E917" s="6"/>
      <c r="F917" s="6"/>
      <c r="G917" s="6"/>
      <c r="H917" s="6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1"/>
      <c r="B918" s="6"/>
      <c r="C918" s="6"/>
      <c r="D918" s="6"/>
      <c r="E918" s="6"/>
      <c r="F918" s="6"/>
      <c r="G918" s="6"/>
      <c r="H918" s="6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1"/>
      <c r="B919" s="6"/>
      <c r="C919" s="6"/>
      <c r="D919" s="6"/>
      <c r="E919" s="6"/>
      <c r="F919" s="6"/>
      <c r="G919" s="6"/>
      <c r="H919" s="6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1"/>
      <c r="B920" s="6"/>
      <c r="C920" s="6"/>
      <c r="D920" s="6"/>
      <c r="E920" s="6"/>
      <c r="F920" s="6"/>
      <c r="G920" s="6"/>
      <c r="H920" s="6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1"/>
      <c r="B921" s="6"/>
      <c r="C921" s="6"/>
      <c r="D921" s="6"/>
      <c r="E921" s="6"/>
      <c r="F921" s="6"/>
      <c r="G921" s="6"/>
      <c r="H921" s="6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1"/>
      <c r="B922" s="6"/>
      <c r="C922" s="6"/>
      <c r="D922" s="6"/>
      <c r="E922" s="6"/>
      <c r="F922" s="6"/>
      <c r="G922" s="6"/>
      <c r="H922" s="6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1"/>
      <c r="B923" s="6"/>
      <c r="C923" s="6"/>
      <c r="D923" s="6"/>
      <c r="E923" s="6"/>
      <c r="F923" s="6"/>
      <c r="G923" s="6"/>
      <c r="H923" s="6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1"/>
      <c r="B924" s="6"/>
      <c r="C924" s="6"/>
      <c r="D924" s="6"/>
      <c r="E924" s="6"/>
      <c r="F924" s="6"/>
      <c r="G924" s="6"/>
      <c r="H924" s="6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1"/>
      <c r="B925" s="6"/>
      <c r="C925" s="6"/>
      <c r="D925" s="6"/>
      <c r="E925" s="6"/>
      <c r="F925" s="6"/>
      <c r="G925" s="6"/>
      <c r="H925" s="6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1"/>
      <c r="B926" s="6"/>
      <c r="C926" s="6"/>
      <c r="D926" s="6"/>
      <c r="E926" s="6"/>
      <c r="F926" s="6"/>
      <c r="G926" s="6"/>
      <c r="H926" s="6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1"/>
      <c r="B927" s="6"/>
      <c r="C927" s="6"/>
      <c r="D927" s="6"/>
      <c r="E927" s="6"/>
      <c r="F927" s="6"/>
      <c r="G927" s="6"/>
      <c r="H927" s="6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1"/>
      <c r="B928" s="6"/>
      <c r="C928" s="6"/>
      <c r="D928" s="6"/>
      <c r="E928" s="6"/>
      <c r="F928" s="6"/>
      <c r="G928" s="6"/>
      <c r="H928" s="6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1"/>
      <c r="B929" s="6"/>
      <c r="C929" s="6"/>
      <c r="D929" s="6"/>
      <c r="E929" s="6"/>
      <c r="F929" s="6"/>
      <c r="G929" s="6"/>
      <c r="H929" s="6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1"/>
      <c r="B930" s="6"/>
      <c r="C930" s="6"/>
      <c r="D930" s="6"/>
      <c r="E930" s="6"/>
      <c r="F930" s="6"/>
      <c r="G930" s="6"/>
      <c r="H930" s="6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1"/>
      <c r="B931" s="6"/>
      <c r="C931" s="6"/>
      <c r="D931" s="6"/>
      <c r="E931" s="6"/>
      <c r="F931" s="6"/>
      <c r="G931" s="6"/>
      <c r="H931" s="6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1"/>
      <c r="B932" s="6"/>
      <c r="C932" s="6"/>
      <c r="D932" s="6"/>
      <c r="E932" s="6"/>
      <c r="F932" s="6"/>
      <c r="G932" s="6"/>
      <c r="H932" s="6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1"/>
      <c r="B933" s="6"/>
      <c r="C933" s="6"/>
      <c r="D933" s="6"/>
      <c r="E933" s="6"/>
      <c r="F933" s="6"/>
      <c r="G933" s="6"/>
      <c r="H933" s="6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1"/>
      <c r="B934" s="6"/>
      <c r="C934" s="6"/>
      <c r="D934" s="6"/>
      <c r="E934" s="6"/>
      <c r="F934" s="6"/>
      <c r="G934" s="6"/>
      <c r="H934" s="6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1"/>
      <c r="B935" s="6"/>
      <c r="C935" s="6"/>
      <c r="D935" s="6"/>
      <c r="E935" s="6"/>
      <c r="F935" s="6"/>
      <c r="G935" s="6"/>
      <c r="H935" s="6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1"/>
      <c r="B936" s="6"/>
      <c r="C936" s="6"/>
      <c r="D936" s="6"/>
      <c r="E936" s="6"/>
      <c r="F936" s="6"/>
      <c r="G936" s="6"/>
      <c r="H936" s="6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1"/>
      <c r="B937" s="6"/>
      <c r="C937" s="6"/>
      <c r="D937" s="6"/>
      <c r="E937" s="6"/>
      <c r="F937" s="6"/>
      <c r="G937" s="6"/>
      <c r="H937" s="6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1"/>
      <c r="B938" s="6"/>
      <c r="C938" s="6"/>
      <c r="D938" s="6"/>
      <c r="E938" s="6"/>
      <c r="F938" s="6"/>
      <c r="G938" s="6"/>
      <c r="H938" s="6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1"/>
      <c r="B939" s="6"/>
      <c r="C939" s="6"/>
      <c r="D939" s="6"/>
      <c r="E939" s="6"/>
      <c r="F939" s="6"/>
      <c r="G939" s="6"/>
      <c r="H939" s="6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1"/>
      <c r="B940" s="6"/>
      <c r="C940" s="6"/>
      <c r="D940" s="6"/>
      <c r="E940" s="6"/>
      <c r="F940" s="6"/>
      <c r="G940" s="6"/>
      <c r="H940" s="6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1"/>
      <c r="B941" s="6"/>
      <c r="C941" s="6"/>
      <c r="D941" s="6"/>
      <c r="E941" s="6"/>
      <c r="F941" s="6"/>
      <c r="G941" s="6"/>
      <c r="H941" s="6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1"/>
      <c r="B942" s="6"/>
      <c r="C942" s="6"/>
      <c r="D942" s="6"/>
      <c r="E942" s="6"/>
      <c r="F942" s="6"/>
      <c r="G942" s="6"/>
      <c r="H942" s="6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1"/>
      <c r="B943" s="6"/>
      <c r="C943" s="6"/>
      <c r="D943" s="6"/>
      <c r="E943" s="6"/>
      <c r="F943" s="6"/>
      <c r="G943" s="6"/>
      <c r="H943" s="6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1"/>
      <c r="B944" s="6"/>
      <c r="C944" s="6"/>
      <c r="D944" s="6"/>
      <c r="E944" s="6"/>
      <c r="F944" s="6"/>
      <c r="G944" s="6"/>
      <c r="H944" s="6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1"/>
      <c r="B945" s="6"/>
      <c r="C945" s="6"/>
      <c r="D945" s="6"/>
      <c r="E945" s="6"/>
      <c r="F945" s="6"/>
      <c r="G945" s="6"/>
      <c r="H945" s="6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1"/>
      <c r="B946" s="6"/>
      <c r="C946" s="6"/>
      <c r="D946" s="6"/>
      <c r="E946" s="6"/>
      <c r="F946" s="6"/>
      <c r="G946" s="6"/>
      <c r="H946" s="6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1"/>
      <c r="B947" s="6"/>
      <c r="C947" s="6"/>
      <c r="D947" s="6"/>
      <c r="E947" s="6"/>
      <c r="F947" s="6"/>
      <c r="G947" s="6"/>
      <c r="H947" s="6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1"/>
      <c r="B948" s="6"/>
      <c r="C948" s="6"/>
      <c r="D948" s="6"/>
      <c r="E948" s="6"/>
      <c r="F948" s="6"/>
      <c r="G948" s="6"/>
      <c r="H948" s="6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1"/>
      <c r="B949" s="6"/>
      <c r="C949" s="6"/>
      <c r="D949" s="6"/>
      <c r="E949" s="6"/>
      <c r="F949" s="6"/>
      <c r="G949" s="6"/>
      <c r="H949" s="6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1"/>
      <c r="B950" s="6"/>
      <c r="C950" s="6"/>
      <c r="D950" s="6"/>
      <c r="E950" s="6"/>
      <c r="F950" s="6"/>
      <c r="G950" s="6"/>
      <c r="H950" s="6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1"/>
      <c r="B951" s="6"/>
      <c r="C951" s="6"/>
      <c r="D951" s="6"/>
      <c r="E951" s="6"/>
      <c r="F951" s="6"/>
      <c r="G951" s="6"/>
      <c r="H951" s="6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1"/>
      <c r="B952" s="6"/>
      <c r="C952" s="6"/>
      <c r="D952" s="6"/>
      <c r="E952" s="6"/>
      <c r="F952" s="6"/>
      <c r="G952" s="6"/>
      <c r="H952" s="6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1"/>
      <c r="B953" s="6"/>
      <c r="C953" s="6"/>
      <c r="D953" s="6"/>
      <c r="E953" s="6"/>
      <c r="F953" s="6"/>
      <c r="G953" s="6"/>
      <c r="H953" s="6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1"/>
      <c r="B954" s="6"/>
      <c r="C954" s="6"/>
      <c r="D954" s="6"/>
      <c r="E954" s="6"/>
      <c r="F954" s="6"/>
      <c r="G954" s="6"/>
      <c r="H954" s="6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1"/>
      <c r="B955" s="6"/>
      <c r="C955" s="6"/>
      <c r="D955" s="6"/>
      <c r="E955" s="6"/>
      <c r="F955" s="6"/>
      <c r="G955" s="6"/>
      <c r="H955" s="6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1"/>
      <c r="B956" s="6"/>
      <c r="C956" s="6"/>
      <c r="D956" s="6"/>
      <c r="E956" s="6"/>
      <c r="F956" s="6"/>
      <c r="G956" s="6"/>
      <c r="H956" s="6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1"/>
      <c r="B957" s="6"/>
      <c r="C957" s="6"/>
      <c r="D957" s="6"/>
      <c r="E957" s="6"/>
      <c r="F957" s="6"/>
      <c r="G957" s="6"/>
      <c r="H957" s="6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1"/>
      <c r="B958" s="6"/>
      <c r="C958" s="6"/>
      <c r="D958" s="6"/>
      <c r="E958" s="6"/>
      <c r="F958" s="6"/>
      <c r="G958" s="6"/>
      <c r="H958" s="6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1"/>
      <c r="B959" s="6"/>
      <c r="C959" s="6"/>
      <c r="D959" s="6"/>
      <c r="E959" s="6"/>
      <c r="F959" s="6"/>
      <c r="G959" s="6"/>
      <c r="H959" s="6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1"/>
      <c r="B960" s="6"/>
      <c r="C960" s="6"/>
      <c r="D960" s="6"/>
      <c r="E960" s="6"/>
      <c r="F960" s="6"/>
      <c r="G960" s="6"/>
      <c r="H960" s="6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1"/>
      <c r="B961" s="6"/>
      <c r="C961" s="6"/>
      <c r="D961" s="6"/>
      <c r="E961" s="6"/>
      <c r="F961" s="6"/>
      <c r="G961" s="6"/>
      <c r="H961" s="6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1"/>
      <c r="B962" s="6"/>
      <c r="C962" s="6"/>
      <c r="D962" s="6"/>
      <c r="E962" s="6"/>
      <c r="F962" s="6"/>
      <c r="G962" s="6"/>
      <c r="H962" s="6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1"/>
      <c r="B963" s="6"/>
      <c r="C963" s="6"/>
      <c r="D963" s="6"/>
      <c r="E963" s="6"/>
      <c r="F963" s="6"/>
      <c r="G963" s="6"/>
      <c r="H963" s="6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1"/>
      <c r="B964" s="6"/>
      <c r="C964" s="6"/>
      <c r="D964" s="6"/>
      <c r="E964" s="6"/>
      <c r="F964" s="6"/>
      <c r="G964" s="6"/>
      <c r="H964" s="6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1"/>
      <c r="B965" s="6"/>
      <c r="C965" s="6"/>
      <c r="D965" s="6"/>
      <c r="E965" s="6"/>
      <c r="F965" s="6"/>
      <c r="G965" s="6"/>
      <c r="H965" s="6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1"/>
      <c r="B966" s="6"/>
      <c r="C966" s="6"/>
      <c r="D966" s="6"/>
      <c r="E966" s="6"/>
      <c r="F966" s="6"/>
      <c r="G966" s="6"/>
      <c r="H966" s="6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1"/>
      <c r="B967" s="6"/>
      <c r="C967" s="6"/>
      <c r="D967" s="6"/>
      <c r="E967" s="6"/>
      <c r="F967" s="6"/>
      <c r="G967" s="6"/>
      <c r="H967" s="6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1"/>
      <c r="B968" s="6"/>
      <c r="C968" s="6"/>
      <c r="D968" s="6"/>
      <c r="E968" s="6"/>
      <c r="F968" s="6"/>
      <c r="G968" s="6"/>
      <c r="H968" s="6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1"/>
      <c r="B969" s="6"/>
      <c r="C969" s="6"/>
      <c r="D969" s="6"/>
      <c r="E969" s="6"/>
      <c r="F969" s="6"/>
      <c r="G969" s="6"/>
      <c r="H969" s="6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1"/>
      <c r="B970" s="6"/>
      <c r="C970" s="6"/>
      <c r="D970" s="6"/>
      <c r="E970" s="6"/>
      <c r="F970" s="6"/>
      <c r="G970" s="6"/>
      <c r="H970" s="6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1"/>
      <c r="B971" s="6"/>
      <c r="C971" s="6"/>
      <c r="D971" s="6"/>
      <c r="E971" s="6"/>
      <c r="F971" s="6"/>
      <c r="G971" s="6"/>
      <c r="H971" s="6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1"/>
      <c r="B972" s="6"/>
      <c r="C972" s="6"/>
      <c r="D972" s="6"/>
      <c r="E972" s="6"/>
      <c r="F972" s="6"/>
      <c r="G972" s="6"/>
      <c r="H972" s="6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1"/>
      <c r="B973" s="6"/>
      <c r="C973" s="6"/>
      <c r="D973" s="6"/>
      <c r="E973" s="6"/>
      <c r="F973" s="6"/>
      <c r="G973" s="6"/>
      <c r="H973" s="6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1"/>
      <c r="B974" s="6"/>
      <c r="C974" s="6"/>
      <c r="D974" s="6"/>
      <c r="E974" s="6"/>
      <c r="F974" s="6"/>
      <c r="G974" s="6"/>
      <c r="H974" s="6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1"/>
      <c r="B975" s="6"/>
      <c r="C975" s="6"/>
      <c r="D975" s="6"/>
      <c r="E975" s="6"/>
      <c r="F975" s="6"/>
      <c r="G975" s="6"/>
      <c r="H975" s="6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1"/>
      <c r="B976" s="6"/>
      <c r="C976" s="6"/>
      <c r="D976" s="6"/>
      <c r="E976" s="6"/>
      <c r="F976" s="6"/>
      <c r="G976" s="6"/>
      <c r="H976" s="6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1"/>
      <c r="B977" s="6"/>
      <c r="C977" s="6"/>
      <c r="D977" s="6"/>
      <c r="E977" s="6"/>
      <c r="F977" s="6"/>
      <c r="G977" s="6"/>
      <c r="H977" s="6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1"/>
      <c r="B978" s="6"/>
      <c r="C978" s="6"/>
      <c r="D978" s="6"/>
      <c r="E978" s="6"/>
      <c r="F978" s="6"/>
      <c r="G978" s="6"/>
      <c r="H978" s="6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1"/>
      <c r="B979" s="6"/>
      <c r="C979" s="6"/>
      <c r="D979" s="6"/>
      <c r="E979" s="6"/>
      <c r="F979" s="6"/>
      <c r="G979" s="6"/>
      <c r="H979" s="6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1"/>
      <c r="B980" s="6"/>
      <c r="C980" s="6"/>
      <c r="D980" s="6"/>
      <c r="E980" s="6"/>
      <c r="F980" s="6"/>
      <c r="G980" s="6"/>
      <c r="H980" s="6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1"/>
      <c r="B981" s="6"/>
      <c r="C981" s="6"/>
      <c r="D981" s="6"/>
      <c r="E981" s="6"/>
      <c r="F981" s="6"/>
      <c r="G981" s="6"/>
      <c r="H981" s="6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1"/>
      <c r="B982" s="6"/>
      <c r="C982" s="6"/>
      <c r="D982" s="6"/>
      <c r="E982" s="6"/>
      <c r="F982" s="6"/>
      <c r="G982" s="6"/>
      <c r="H982" s="6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1"/>
      <c r="B983" s="6"/>
      <c r="C983" s="6"/>
      <c r="D983" s="6"/>
      <c r="E983" s="6"/>
      <c r="F983" s="6"/>
      <c r="G983" s="6"/>
      <c r="H983" s="6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1"/>
      <c r="B984" s="6"/>
      <c r="C984" s="6"/>
      <c r="D984" s="6"/>
      <c r="E984" s="6"/>
      <c r="F984" s="6"/>
      <c r="G984" s="6"/>
      <c r="H984" s="6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1"/>
      <c r="B985" s="6"/>
      <c r="C985" s="6"/>
      <c r="D985" s="6"/>
      <c r="E985" s="6"/>
      <c r="F985" s="6"/>
      <c r="G985" s="6"/>
      <c r="H985" s="6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1"/>
      <c r="B986" s="6"/>
      <c r="C986" s="6"/>
      <c r="D986" s="6"/>
      <c r="E986" s="6"/>
      <c r="F986" s="6"/>
      <c r="G986" s="6"/>
      <c r="H986" s="6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1"/>
      <c r="B987" s="6"/>
      <c r="C987" s="6"/>
      <c r="D987" s="6"/>
      <c r="E987" s="6"/>
      <c r="F987" s="6"/>
      <c r="G987" s="6"/>
      <c r="H987" s="6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1"/>
      <c r="B988" s="6"/>
      <c r="C988" s="6"/>
      <c r="D988" s="6"/>
      <c r="E988" s="6"/>
      <c r="F988" s="6"/>
      <c r="G988" s="6"/>
      <c r="H988" s="6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1"/>
      <c r="B989" s="6"/>
      <c r="C989" s="6"/>
      <c r="D989" s="6"/>
      <c r="E989" s="6"/>
      <c r="F989" s="6"/>
      <c r="G989" s="6"/>
      <c r="H989" s="6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1"/>
      <c r="B990" s="6"/>
      <c r="C990" s="6"/>
      <c r="D990" s="6"/>
      <c r="E990" s="6"/>
      <c r="F990" s="6"/>
      <c r="G990" s="6"/>
      <c r="H990" s="6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1"/>
      <c r="B991" s="6"/>
      <c r="C991" s="6"/>
      <c r="D991" s="6"/>
      <c r="E991" s="6"/>
      <c r="F991" s="6"/>
      <c r="G991" s="6"/>
      <c r="H991" s="6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1"/>
      <c r="B992" s="6"/>
      <c r="C992" s="6"/>
      <c r="D992" s="6"/>
      <c r="E992" s="6"/>
      <c r="F992" s="6"/>
      <c r="G992" s="6"/>
      <c r="H992" s="6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1"/>
      <c r="B993" s="6"/>
      <c r="C993" s="6"/>
      <c r="D993" s="6"/>
      <c r="E993" s="6"/>
      <c r="F993" s="6"/>
      <c r="G993" s="6"/>
      <c r="H993" s="6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1"/>
      <c r="B994" s="6"/>
      <c r="C994" s="6"/>
      <c r="D994" s="6"/>
      <c r="E994" s="6"/>
      <c r="F994" s="6"/>
      <c r="G994" s="6"/>
      <c r="H994" s="6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1"/>
      <c r="B995" s="6"/>
      <c r="C995" s="6"/>
      <c r="D995" s="6"/>
      <c r="E995" s="6"/>
      <c r="F995" s="6"/>
      <c r="G995" s="6"/>
      <c r="H995" s="6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1"/>
      <c r="B996" s="6"/>
      <c r="C996" s="6"/>
      <c r="D996" s="6"/>
      <c r="E996" s="6"/>
      <c r="F996" s="6"/>
      <c r="G996" s="6"/>
      <c r="H996" s="6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1"/>
      <c r="B997" s="6"/>
      <c r="C997" s="6"/>
      <c r="D997" s="6"/>
      <c r="E997" s="6"/>
      <c r="F997" s="6"/>
      <c r="G997" s="6"/>
      <c r="H997" s="6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1"/>
      <c r="B998" s="6"/>
      <c r="C998" s="6"/>
      <c r="D998" s="6"/>
      <c r="E998" s="6"/>
      <c r="F998" s="6"/>
      <c r="G998" s="6"/>
      <c r="H998" s="6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1"/>
      <c r="B999" s="6"/>
      <c r="C999" s="6"/>
      <c r="D999" s="6"/>
      <c r="E999" s="6"/>
      <c r="F999" s="6"/>
      <c r="G999" s="6"/>
      <c r="H999" s="6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>
      <c r="A1000" s="1"/>
      <c r="B1000" s="6"/>
      <c r="C1000" s="6"/>
      <c r="D1000" s="6"/>
      <c r="E1000" s="6"/>
      <c r="F1000" s="6"/>
      <c r="G1000" s="6"/>
      <c r="H1000" s="6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5">
    <mergeCell ref="E9:F9"/>
    <mergeCell ref="G9:H9"/>
    <mergeCell ref="B10:D10"/>
    <mergeCell ref="B11:D11"/>
    <mergeCell ref="B12:D12"/>
    <mergeCell ref="B13:D13"/>
    <mergeCell ref="B14:H14"/>
    <mergeCell ref="B15:H15"/>
    <mergeCell ref="B16:H16"/>
    <mergeCell ref="B17:H17"/>
    <mergeCell ref="B18:H18"/>
    <mergeCell ref="B19:E19"/>
    <mergeCell ref="F19:G19"/>
    <mergeCell ref="F20:G20"/>
    <mergeCell ref="B30:B31"/>
    <mergeCell ref="C30:D30"/>
    <mergeCell ref="B20:E20"/>
    <mergeCell ref="A23:H23"/>
    <mergeCell ref="A24:H24"/>
    <mergeCell ref="A25:H25"/>
    <mergeCell ref="A26:H26"/>
    <mergeCell ref="A28:H28"/>
    <mergeCell ref="A30:A31"/>
    <mergeCell ref="E30:H30"/>
    <mergeCell ref="A84:H84"/>
    <mergeCell ref="C109:F109"/>
    <mergeCell ref="G109:I109"/>
    <mergeCell ref="C110:F110"/>
    <mergeCell ref="G110:I110"/>
    <mergeCell ref="A73:H73"/>
    <mergeCell ref="A33:H33"/>
    <mergeCell ref="A39:H39"/>
    <mergeCell ref="A46:H46"/>
    <mergeCell ref="A48:H48"/>
    <mergeCell ref="A55:H55"/>
  </mergeCells>
  <printOptions horizontalCentered="1"/>
  <pageMargins left="0.23622047244094491" right="0.23622047244094491" top="0.74803149606299213" bottom="0.74803149606299213" header="0" footer="0"/>
  <pageSetup paperSize="9" scale="35" fitToHeight="0" orientation="landscape" r:id="rId1"/>
  <headerFooter>
    <oddHeader>&amp;RПродовження додатка 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Z1000"/>
  <sheetViews>
    <sheetView topLeftCell="A19" workbookViewId="0">
      <selection activeCell="D53" sqref="D53"/>
    </sheetView>
  </sheetViews>
  <sheetFormatPr defaultColWidth="14.42578125" defaultRowHeight="15" customHeight="1" outlineLevelRow="1"/>
  <cols>
    <col min="1" max="1" width="84.7109375" customWidth="1"/>
    <col min="2" max="2" width="14" customWidth="1"/>
    <col min="3" max="14" width="16.7109375" customWidth="1"/>
    <col min="15" max="26" width="8" customWidth="1"/>
  </cols>
  <sheetData>
    <row r="1" spans="1:26" ht="18.75" customHeight="1" outlineLevel="1">
      <c r="A1" s="199" t="s">
        <v>142</v>
      </c>
      <c r="B1" s="187"/>
      <c r="C1" s="187"/>
      <c r="D1" s="187"/>
      <c r="E1" s="187"/>
      <c r="F1" s="187"/>
      <c r="G1" s="187"/>
      <c r="H1" s="187"/>
      <c r="I1" s="18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outlineLevel="1">
      <c r="A2" s="1"/>
      <c r="B2" s="6"/>
      <c r="C2" s="6"/>
      <c r="D2" s="6"/>
      <c r="E2" s="6"/>
      <c r="F2" s="6"/>
      <c r="G2" s="6"/>
      <c r="H2" s="6"/>
      <c r="I2" s="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outlineLevel="1">
      <c r="A3" s="222" t="s">
        <v>143</v>
      </c>
      <c r="B3" s="187"/>
      <c r="C3" s="187"/>
      <c r="D3" s="187"/>
      <c r="E3" s="187"/>
      <c r="F3" s="187"/>
      <c r="G3" s="187"/>
      <c r="H3" s="187"/>
      <c r="I3" s="18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outlineLevel="1">
      <c r="A4" s="105"/>
      <c r="B4" s="105"/>
      <c r="C4" s="105"/>
      <c r="D4" s="105"/>
      <c r="E4" s="105"/>
      <c r="F4" s="105"/>
      <c r="G4" s="105"/>
      <c r="H4" s="105"/>
      <c r="I4" s="10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.75" customHeight="1" outlineLevel="1">
      <c r="A5" s="48" t="s">
        <v>144</v>
      </c>
      <c r="B5" s="217" t="s">
        <v>145</v>
      </c>
      <c r="C5" s="208"/>
      <c r="D5" s="208"/>
      <c r="E5" s="208"/>
      <c r="F5" s="208"/>
      <c r="G5" s="193"/>
      <c r="H5" s="229" t="s">
        <v>146</v>
      </c>
      <c r="I5" s="208"/>
      <c r="J5" s="208"/>
      <c r="K5" s="208"/>
      <c r="L5" s="208"/>
      <c r="M5" s="208"/>
      <c r="N5" s="19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 outlineLevel="1">
      <c r="A6" s="48">
        <v>1</v>
      </c>
      <c r="B6" s="217">
        <v>2</v>
      </c>
      <c r="C6" s="208"/>
      <c r="D6" s="208"/>
      <c r="E6" s="208"/>
      <c r="F6" s="208"/>
      <c r="G6" s="193"/>
      <c r="H6" s="217">
        <v>3</v>
      </c>
      <c r="I6" s="208"/>
      <c r="J6" s="208"/>
      <c r="K6" s="208"/>
      <c r="L6" s="208"/>
      <c r="M6" s="208"/>
      <c r="N6" s="19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outlineLevel="1">
      <c r="A7" s="48">
        <v>40041346</v>
      </c>
      <c r="B7" s="217" t="s">
        <v>147</v>
      </c>
      <c r="C7" s="208"/>
      <c r="D7" s="208"/>
      <c r="E7" s="208"/>
      <c r="F7" s="208"/>
      <c r="G7" s="193"/>
      <c r="H7" s="217" t="s">
        <v>148</v>
      </c>
      <c r="I7" s="208"/>
      <c r="J7" s="208"/>
      <c r="K7" s="208"/>
      <c r="L7" s="208"/>
      <c r="M7" s="208"/>
      <c r="N7" s="19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 outlineLevel="1">
      <c r="A8" s="20"/>
      <c r="B8" s="221"/>
      <c r="C8" s="208"/>
      <c r="D8" s="208"/>
      <c r="E8" s="208"/>
      <c r="F8" s="208"/>
      <c r="G8" s="193"/>
      <c r="H8" s="210"/>
      <c r="I8" s="208"/>
      <c r="J8" s="208"/>
      <c r="K8" s="208"/>
      <c r="L8" s="208"/>
      <c r="M8" s="208"/>
      <c r="N8" s="193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 outlineLevel="1">
      <c r="A9" s="1"/>
      <c r="B9" s="6"/>
      <c r="C9" s="6"/>
      <c r="D9" s="6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 outlineLevel="1">
      <c r="A10" s="222" t="s">
        <v>149</v>
      </c>
      <c r="B10" s="187"/>
      <c r="C10" s="187"/>
      <c r="D10" s="187"/>
      <c r="E10" s="187"/>
      <c r="F10" s="187"/>
      <c r="G10" s="187"/>
      <c r="H10" s="187"/>
      <c r="I10" s="18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outlineLevel="1">
      <c r="A11" s="105"/>
      <c r="B11" s="105"/>
      <c r="C11" s="105"/>
      <c r="D11" s="105"/>
      <c r="E11" s="105"/>
      <c r="F11" s="105"/>
      <c r="G11" s="105"/>
      <c r="H11" s="105"/>
      <c r="I11" s="10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9.75" customHeight="1" outlineLevel="1">
      <c r="A12" s="224" t="s">
        <v>150</v>
      </c>
      <c r="B12" s="225"/>
      <c r="C12" s="223" t="s">
        <v>151</v>
      </c>
      <c r="D12" s="208"/>
      <c r="E12" s="193"/>
      <c r="F12" s="221" t="s">
        <v>152</v>
      </c>
      <c r="G12" s="208"/>
      <c r="H12" s="193"/>
      <c r="I12" s="221" t="s">
        <v>153</v>
      </c>
      <c r="J12" s="208"/>
      <c r="K12" s="193"/>
      <c r="L12" s="221" t="s">
        <v>154</v>
      </c>
      <c r="M12" s="208"/>
      <c r="N12" s="193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3.5" customHeight="1" outlineLevel="1">
      <c r="A13" s="226"/>
      <c r="B13" s="227"/>
      <c r="C13" s="20" t="s">
        <v>155</v>
      </c>
      <c r="D13" s="20" t="s">
        <v>156</v>
      </c>
      <c r="E13" s="20" t="s">
        <v>157</v>
      </c>
      <c r="F13" s="20" t="s">
        <v>155</v>
      </c>
      <c r="G13" s="20" t="s">
        <v>156</v>
      </c>
      <c r="H13" s="20" t="s">
        <v>157</v>
      </c>
      <c r="I13" s="20" t="s">
        <v>155</v>
      </c>
      <c r="J13" s="20" t="s">
        <v>156</v>
      </c>
      <c r="K13" s="20" t="s">
        <v>157</v>
      </c>
      <c r="L13" s="107" t="s">
        <v>158</v>
      </c>
      <c r="M13" s="107" t="s">
        <v>159</v>
      </c>
      <c r="N13" s="107" t="s">
        <v>160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 outlineLevel="1">
      <c r="A14" s="228">
        <v>1</v>
      </c>
      <c r="B14" s="193"/>
      <c r="C14" s="20">
        <v>2</v>
      </c>
      <c r="D14" s="20">
        <v>3</v>
      </c>
      <c r="E14" s="20">
        <v>4</v>
      </c>
      <c r="F14" s="20">
        <v>5</v>
      </c>
      <c r="G14" s="48">
        <v>6</v>
      </c>
      <c r="H14" s="48">
        <v>7</v>
      </c>
      <c r="I14" s="48">
        <v>8</v>
      </c>
      <c r="J14" s="48">
        <v>9</v>
      </c>
      <c r="K14" s="48">
        <v>10</v>
      </c>
      <c r="L14" s="48">
        <v>11</v>
      </c>
      <c r="M14" s="48">
        <v>12</v>
      </c>
      <c r="N14" s="48">
        <v>13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 outlineLevel="1">
      <c r="A15" s="194" t="s">
        <v>161</v>
      </c>
      <c r="B15" s="193"/>
      <c r="C15" s="108">
        <v>390</v>
      </c>
      <c r="D15" s="108">
        <v>300</v>
      </c>
      <c r="E15" s="109">
        <v>1300</v>
      </c>
      <c r="F15" s="108">
        <v>533</v>
      </c>
      <c r="G15" s="108">
        <v>282</v>
      </c>
      <c r="H15" s="109">
        <v>1890.07</v>
      </c>
      <c r="I15" s="110">
        <f t="shared" ref="I15:K15" si="0">F15-C15</f>
        <v>143</v>
      </c>
      <c r="J15" s="110">
        <f t="shared" si="0"/>
        <v>-18</v>
      </c>
      <c r="K15" s="110">
        <f t="shared" si="0"/>
        <v>590.06999999999994</v>
      </c>
      <c r="L15" s="110">
        <f t="shared" ref="L15:N15" si="1">(F15/C15)*100</f>
        <v>136.66666666666666</v>
      </c>
      <c r="M15" s="110">
        <f t="shared" si="1"/>
        <v>94</v>
      </c>
      <c r="N15" s="110">
        <f t="shared" si="1"/>
        <v>145.38999999999999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 outlineLevel="1">
      <c r="A16" s="194" t="s">
        <v>162</v>
      </c>
      <c r="B16" s="193"/>
      <c r="C16" s="108">
        <v>240</v>
      </c>
      <c r="D16" s="108">
        <v>400</v>
      </c>
      <c r="E16" s="109">
        <v>600</v>
      </c>
      <c r="F16" s="108">
        <v>334</v>
      </c>
      <c r="G16" s="108">
        <v>321</v>
      </c>
      <c r="H16" s="109">
        <v>1041.67</v>
      </c>
      <c r="I16" s="110">
        <f t="shared" ref="I16:K16" si="2">F16-C16</f>
        <v>94</v>
      </c>
      <c r="J16" s="110">
        <f t="shared" si="2"/>
        <v>-79</v>
      </c>
      <c r="K16" s="110">
        <f t="shared" si="2"/>
        <v>441.67000000000007</v>
      </c>
      <c r="L16" s="110">
        <f t="shared" ref="L16:N16" si="3">(F16/C16)*100</f>
        <v>139.16666666666666</v>
      </c>
      <c r="M16" s="110">
        <f t="shared" si="3"/>
        <v>80.25</v>
      </c>
      <c r="N16" s="110">
        <f t="shared" si="3"/>
        <v>173.61166666666668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outlineLevel="1">
      <c r="A17" s="194" t="s">
        <v>163</v>
      </c>
      <c r="B17" s="193"/>
      <c r="C17" s="108">
        <v>420</v>
      </c>
      <c r="D17" s="108">
        <v>120</v>
      </c>
      <c r="E17" s="109">
        <v>3500</v>
      </c>
      <c r="F17" s="108">
        <v>124</v>
      </c>
      <c r="G17" s="108">
        <v>49</v>
      </c>
      <c r="H17" s="109">
        <v>2530.61</v>
      </c>
      <c r="I17" s="110">
        <f t="shared" ref="I17:K17" si="4">F17-C17</f>
        <v>-296</v>
      </c>
      <c r="J17" s="110">
        <f t="shared" si="4"/>
        <v>-71</v>
      </c>
      <c r="K17" s="110">
        <f t="shared" si="4"/>
        <v>-969.38999999999987</v>
      </c>
      <c r="L17" s="110">
        <f t="shared" ref="L17:N17" si="5">(F17/C17)*100</f>
        <v>29.523809523809526</v>
      </c>
      <c r="M17" s="110">
        <f t="shared" si="5"/>
        <v>40.833333333333336</v>
      </c>
      <c r="N17" s="110">
        <f t="shared" si="5"/>
        <v>72.303142857142859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 outlineLevel="1">
      <c r="A18" s="111" t="s">
        <v>164</v>
      </c>
      <c r="B18" s="48"/>
      <c r="C18" s="108">
        <v>105</v>
      </c>
      <c r="D18" s="108">
        <v>30</v>
      </c>
      <c r="E18" s="109">
        <v>3500</v>
      </c>
      <c r="F18" s="108">
        <v>87</v>
      </c>
      <c r="G18" s="108">
        <v>21</v>
      </c>
      <c r="H18" s="109">
        <v>4142.8599999999997</v>
      </c>
      <c r="I18" s="110">
        <f t="shared" ref="I18:K18" si="6">F18-C18</f>
        <v>-18</v>
      </c>
      <c r="J18" s="110">
        <f t="shared" si="6"/>
        <v>-9</v>
      </c>
      <c r="K18" s="110">
        <f t="shared" si="6"/>
        <v>642.85999999999967</v>
      </c>
      <c r="L18" s="110">
        <f t="shared" ref="L18:N18" si="7">(F18/C18)*100</f>
        <v>82.857142857142861</v>
      </c>
      <c r="M18" s="110">
        <f t="shared" si="7"/>
        <v>70</v>
      </c>
      <c r="N18" s="110">
        <f t="shared" si="7"/>
        <v>118.36742857142856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 outlineLevel="1">
      <c r="A19" s="111" t="s">
        <v>165</v>
      </c>
      <c r="B19" s="48"/>
      <c r="C19" s="108">
        <v>45</v>
      </c>
      <c r="D19" s="108">
        <v>90</v>
      </c>
      <c r="E19" s="109">
        <v>500</v>
      </c>
      <c r="F19" s="108"/>
      <c r="G19" s="108"/>
      <c r="H19" s="109"/>
      <c r="I19" s="110">
        <f t="shared" ref="I19:K19" si="8">F19-C19</f>
        <v>-45</v>
      </c>
      <c r="J19" s="110">
        <f t="shared" si="8"/>
        <v>-90</v>
      </c>
      <c r="K19" s="110">
        <f t="shared" si="8"/>
        <v>-500</v>
      </c>
      <c r="L19" s="110">
        <f t="shared" ref="L19:N19" si="9">(F19/C19)*100</f>
        <v>0</v>
      </c>
      <c r="M19" s="110">
        <f t="shared" si="9"/>
        <v>0</v>
      </c>
      <c r="N19" s="110">
        <f t="shared" si="9"/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outlineLevel="1">
      <c r="A20" s="17" t="s">
        <v>166</v>
      </c>
      <c r="B20" s="112"/>
      <c r="C20" s="108"/>
      <c r="D20" s="108"/>
      <c r="E20" s="109"/>
      <c r="F20" s="108">
        <v>740</v>
      </c>
      <c r="G20" s="108">
        <v>10</v>
      </c>
      <c r="H20" s="109">
        <v>74000</v>
      </c>
      <c r="I20" s="110">
        <f t="shared" ref="I20:K20" si="10">F20-C20</f>
        <v>740</v>
      </c>
      <c r="J20" s="110">
        <f t="shared" si="10"/>
        <v>10</v>
      </c>
      <c r="K20" s="110">
        <f t="shared" si="10"/>
        <v>74000</v>
      </c>
      <c r="L20" s="110" t="e">
        <f t="shared" ref="L20:N20" si="11">(F20/C20)*100</f>
        <v>#DIV/0!</v>
      </c>
      <c r="M20" s="110" t="e">
        <f t="shared" si="11"/>
        <v>#DIV/0!</v>
      </c>
      <c r="N20" s="110" t="e">
        <f t="shared" si="11"/>
        <v>#DIV/0!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outlineLevel="1">
      <c r="A21" s="217"/>
      <c r="B21" s="193"/>
      <c r="C21" s="113">
        <f>SUM(C15:C20)</f>
        <v>1200</v>
      </c>
      <c r="D21" s="108"/>
      <c r="E21" s="109"/>
      <c r="F21" s="113">
        <f>SUM(F15:F20)</f>
        <v>1818</v>
      </c>
      <c r="G21" s="108"/>
      <c r="H21" s="109"/>
      <c r="I21" s="110">
        <f>F21-C21</f>
        <v>618</v>
      </c>
      <c r="J21" s="108"/>
      <c r="K21" s="109"/>
      <c r="L21" s="110">
        <f>(F21/C21)*100</f>
        <v>151.5</v>
      </c>
      <c r="M21" s="108"/>
      <c r="N21" s="109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outlineLevel="1">
      <c r="A22" s="6"/>
      <c r="B22" s="6"/>
      <c r="C22" s="114"/>
      <c r="D22" s="115"/>
      <c r="E22" s="116"/>
      <c r="F22" s="114"/>
      <c r="G22" s="115"/>
      <c r="H22" s="116"/>
      <c r="I22" s="117"/>
      <c r="J22" s="115"/>
      <c r="K22" s="116"/>
      <c r="L22" s="117"/>
      <c r="M22" s="115"/>
      <c r="N22" s="11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218" t="s">
        <v>167</v>
      </c>
      <c r="B23" s="187"/>
      <c r="C23" s="187"/>
      <c r="D23" s="187"/>
      <c r="E23" s="187"/>
      <c r="F23" s="187"/>
      <c r="G23" s="187"/>
      <c r="H23" s="187"/>
      <c r="I23" s="18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9" customHeight="1">
      <c r="A24" s="118"/>
      <c r="B24" s="119"/>
      <c r="C24" s="119"/>
      <c r="D24" s="119"/>
      <c r="E24" s="119"/>
      <c r="F24" s="119"/>
      <c r="G24" s="119"/>
      <c r="H24" s="119"/>
      <c r="I24" s="119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59.25" customHeight="1">
      <c r="A25" s="219" t="s">
        <v>33</v>
      </c>
      <c r="B25" s="220" t="s">
        <v>168</v>
      </c>
      <c r="C25" s="221" t="s">
        <v>169</v>
      </c>
      <c r="D25" s="193"/>
      <c r="E25" s="221" t="s">
        <v>170</v>
      </c>
      <c r="F25" s="208"/>
      <c r="G25" s="208"/>
      <c r="H25" s="208"/>
      <c r="I25" s="208"/>
      <c r="J25" s="208"/>
      <c r="K25" s="208"/>
      <c r="L25" s="208"/>
      <c r="M25" s="208"/>
      <c r="N25" s="193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39.75" customHeight="1">
      <c r="A26" s="196"/>
      <c r="B26" s="196"/>
      <c r="C26" s="20" t="s">
        <v>171</v>
      </c>
      <c r="D26" s="20" t="s">
        <v>172</v>
      </c>
      <c r="E26" s="20" t="s">
        <v>39</v>
      </c>
      <c r="F26" s="20" t="s">
        <v>40</v>
      </c>
      <c r="G26" s="20" t="s">
        <v>41</v>
      </c>
      <c r="H26" s="20" t="s">
        <v>173</v>
      </c>
      <c r="I26" s="221" t="s">
        <v>174</v>
      </c>
      <c r="J26" s="208"/>
      <c r="K26" s="208"/>
      <c r="L26" s="208"/>
      <c r="M26" s="208"/>
      <c r="N26" s="193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24.75" customHeight="1">
      <c r="A27" s="48">
        <v>1</v>
      </c>
      <c r="B27" s="20">
        <v>2</v>
      </c>
      <c r="C27" s="48">
        <v>3</v>
      </c>
      <c r="D27" s="20">
        <v>4</v>
      </c>
      <c r="E27" s="48">
        <v>5</v>
      </c>
      <c r="F27" s="20">
        <v>6</v>
      </c>
      <c r="G27" s="48">
        <v>7</v>
      </c>
      <c r="H27" s="20">
        <v>8</v>
      </c>
      <c r="I27" s="217">
        <v>9</v>
      </c>
      <c r="J27" s="208"/>
      <c r="K27" s="208"/>
      <c r="L27" s="208"/>
      <c r="M27" s="208"/>
      <c r="N27" s="193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24.75" customHeight="1">
      <c r="A28" s="216" t="s">
        <v>175</v>
      </c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193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19.5" customHeight="1">
      <c r="A29" s="120" t="s">
        <v>44</v>
      </c>
      <c r="B29" s="75">
        <v>1000</v>
      </c>
      <c r="C29" s="39">
        <v>982</v>
      </c>
      <c r="D29" s="39">
        <v>1818</v>
      </c>
      <c r="E29" s="39">
        <v>1200</v>
      </c>
      <c r="F29" s="39">
        <v>1818</v>
      </c>
      <c r="G29" s="39">
        <f t="shared" ref="G29:G104" si="12">F29-E29</f>
        <v>618</v>
      </c>
      <c r="H29" s="121">
        <f t="shared" ref="H29:H104" si="13">(F29/E29)*100</f>
        <v>151.5</v>
      </c>
      <c r="I29" s="211"/>
      <c r="J29" s="208"/>
      <c r="K29" s="208"/>
      <c r="L29" s="208"/>
      <c r="M29" s="208"/>
      <c r="N29" s="193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9.5" customHeight="1">
      <c r="A30" s="120" t="s">
        <v>45</v>
      </c>
      <c r="B30" s="75">
        <v>1010</v>
      </c>
      <c r="C30" s="35">
        <f t="shared" ref="C30:F30" si="14">SUM(C31:C39)</f>
        <v>-2704</v>
      </c>
      <c r="D30" s="35">
        <f t="shared" si="14"/>
        <v>-3288</v>
      </c>
      <c r="E30" s="35">
        <f t="shared" si="14"/>
        <v>-3163</v>
      </c>
      <c r="F30" s="35">
        <f t="shared" si="14"/>
        <v>-3288</v>
      </c>
      <c r="G30" s="39">
        <f t="shared" si="12"/>
        <v>-125</v>
      </c>
      <c r="H30" s="121">
        <f t="shared" si="13"/>
        <v>103.95194435662344</v>
      </c>
      <c r="I30" s="211"/>
      <c r="J30" s="208"/>
      <c r="K30" s="208"/>
      <c r="L30" s="208"/>
      <c r="M30" s="208"/>
      <c r="N30" s="193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19.5" customHeight="1">
      <c r="A31" s="122" t="s">
        <v>176</v>
      </c>
      <c r="B31" s="20">
        <v>1011</v>
      </c>
      <c r="C31" s="49">
        <v>-80</v>
      </c>
      <c r="D31" s="49">
        <v>-263</v>
      </c>
      <c r="E31" s="49">
        <v>-300</v>
      </c>
      <c r="F31" s="49">
        <v>-263</v>
      </c>
      <c r="G31" s="49">
        <f t="shared" si="12"/>
        <v>37</v>
      </c>
      <c r="H31" s="123">
        <f t="shared" si="13"/>
        <v>87.666666666666671</v>
      </c>
      <c r="I31" s="210"/>
      <c r="J31" s="208"/>
      <c r="K31" s="208"/>
      <c r="L31" s="208"/>
      <c r="M31" s="208"/>
      <c r="N31" s="193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122" t="s">
        <v>177</v>
      </c>
      <c r="B32" s="20">
        <v>1012</v>
      </c>
      <c r="C32" s="49" t="s">
        <v>178</v>
      </c>
      <c r="D32" s="49" t="s">
        <v>178</v>
      </c>
      <c r="E32" s="49" t="s">
        <v>178</v>
      </c>
      <c r="F32" s="49" t="s">
        <v>178</v>
      </c>
      <c r="G32" s="49" t="e">
        <f t="shared" si="12"/>
        <v>#VALUE!</v>
      </c>
      <c r="H32" s="123" t="e">
        <f t="shared" si="13"/>
        <v>#VALUE!</v>
      </c>
      <c r="I32" s="210"/>
      <c r="J32" s="208"/>
      <c r="K32" s="208"/>
      <c r="L32" s="208"/>
      <c r="M32" s="208"/>
      <c r="N32" s="193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122" t="s">
        <v>179</v>
      </c>
      <c r="B33" s="20">
        <v>1013</v>
      </c>
      <c r="C33" s="49" t="s">
        <v>178</v>
      </c>
      <c r="D33" s="49" t="s">
        <v>178</v>
      </c>
      <c r="E33" s="49" t="s">
        <v>178</v>
      </c>
      <c r="F33" s="49" t="s">
        <v>178</v>
      </c>
      <c r="G33" s="49" t="e">
        <f t="shared" si="12"/>
        <v>#VALUE!</v>
      </c>
      <c r="H33" s="123" t="e">
        <f t="shared" si="13"/>
        <v>#VALUE!</v>
      </c>
      <c r="I33" s="210"/>
      <c r="J33" s="208"/>
      <c r="K33" s="208"/>
      <c r="L33" s="208"/>
      <c r="M33" s="208"/>
      <c r="N33" s="193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122" t="s">
        <v>113</v>
      </c>
      <c r="B34" s="20">
        <v>1014</v>
      </c>
      <c r="C34" s="49">
        <v>-324</v>
      </c>
      <c r="D34" s="49">
        <v>-487</v>
      </c>
      <c r="E34" s="49">
        <v>-576</v>
      </c>
      <c r="F34" s="49">
        <v>-487</v>
      </c>
      <c r="G34" s="49">
        <f t="shared" si="12"/>
        <v>89</v>
      </c>
      <c r="H34" s="123">
        <f t="shared" si="13"/>
        <v>84.548611111111114</v>
      </c>
      <c r="I34" s="210"/>
      <c r="J34" s="208"/>
      <c r="K34" s="208"/>
      <c r="L34" s="208"/>
      <c r="M34" s="208"/>
      <c r="N34" s="193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>
      <c r="A35" s="122" t="s">
        <v>180</v>
      </c>
      <c r="B35" s="20">
        <v>1015</v>
      </c>
      <c r="C35" s="49">
        <v>-56</v>
      </c>
      <c r="D35" s="49">
        <v>-87</v>
      </c>
      <c r="E35" s="49">
        <v>-127</v>
      </c>
      <c r="F35" s="49">
        <v>-87</v>
      </c>
      <c r="G35" s="49">
        <f t="shared" si="12"/>
        <v>40</v>
      </c>
      <c r="H35" s="123">
        <f t="shared" si="13"/>
        <v>68.503937007874015</v>
      </c>
      <c r="I35" s="210"/>
      <c r="J35" s="208"/>
      <c r="K35" s="208"/>
      <c r="L35" s="208"/>
      <c r="M35" s="208"/>
      <c r="N35" s="193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56.25" customHeight="1">
      <c r="A36" s="122" t="s">
        <v>181</v>
      </c>
      <c r="B36" s="20">
        <v>1016</v>
      </c>
      <c r="C36" s="49">
        <v>-2</v>
      </c>
      <c r="D36" s="49" t="s">
        <v>178</v>
      </c>
      <c r="E36" s="49" t="s">
        <v>178</v>
      </c>
      <c r="F36" s="49" t="s">
        <v>178</v>
      </c>
      <c r="G36" s="49" t="e">
        <f t="shared" si="12"/>
        <v>#VALUE!</v>
      </c>
      <c r="H36" s="123" t="e">
        <f t="shared" si="13"/>
        <v>#VALUE!</v>
      </c>
      <c r="I36" s="210"/>
      <c r="J36" s="208"/>
      <c r="K36" s="208"/>
      <c r="L36" s="208"/>
      <c r="M36" s="208"/>
      <c r="N36" s="193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22" t="s">
        <v>182</v>
      </c>
      <c r="B37" s="20">
        <v>1017</v>
      </c>
      <c r="C37" s="49">
        <v>-1775</v>
      </c>
      <c r="D37" s="49">
        <v>-1763</v>
      </c>
      <c r="E37" s="49">
        <v>-1600</v>
      </c>
      <c r="F37" s="49">
        <v>-1763</v>
      </c>
      <c r="G37" s="49">
        <f t="shared" si="12"/>
        <v>-163</v>
      </c>
      <c r="H37" s="123">
        <f t="shared" si="13"/>
        <v>110.1875</v>
      </c>
      <c r="I37" s="210"/>
      <c r="J37" s="208"/>
      <c r="K37" s="208"/>
      <c r="L37" s="208"/>
      <c r="M37" s="208"/>
      <c r="N37" s="193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>
      <c r="A38" s="122" t="s">
        <v>183</v>
      </c>
      <c r="B38" s="20">
        <v>1018</v>
      </c>
      <c r="C38" s="49" t="s">
        <v>178</v>
      </c>
      <c r="D38" s="49" t="s">
        <v>178</v>
      </c>
      <c r="E38" s="49" t="s">
        <v>178</v>
      </c>
      <c r="F38" s="49" t="s">
        <v>178</v>
      </c>
      <c r="G38" s="49" t="e">
        <f t="shared" si="12"/>
        <v>#VALUE!</v>
      </c>
      <c r="H38" s="123" t="e">
        <f t="shared" si="13"/>
        <v>#VALUE!</v>
      </c>
      <c r="I38" s="210"/>
      <c r="J38" s="208"/>
      <c r="K38" s="208"/>
      <c r="L38" s="208"/>
      <c r="M38" s="208"/>
      <c r="N38" s="193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>
      <c r="A39" s="122" t="s">
        <v>432</v>
      </c>
      <c r="B39" s="20">
        <v>1019</v>
      </c>
      <c r="C39" s="49">
        <v>-467</v>
      </c>
      <c r="D39" s="49">
        <v>-688</v>
      </c>
      <c r="E39" s="49">
        <v>-560</v>
      </c>
      <c r="F39" s="49">
        <v>-688</v>
      </c>
      <c r="G39" s="49">
        <f t="shared" si="12"/>
        <v>-128</v>
      </c>
      <c r="H39" s="123">
        <f t="shared" si="13"/>
        <v>122.85714285714286</v>
      </c>
      <c r="I39" s="212" t="s">
        <v>430</v>
      </c>
      <c r="J39" s="190"/>
      <c r="K39" s="190"/>
      <c r="L39" s="190"/>
      <c r="M39" s="190"/>
      <c r="N39" s="19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>
      <c r="A40" s="120" t="s">
        <v>184</v>
      </c>
      <c r="B40" s="75">
        <v>1020</v>
      </c>
      <c r="C40" s="35">
        <f t="shared" ref="C40:F40" si="15">SUM(C29,C30)</f>
        <v>-1722</v>
      </c>
      <c r="D40" s="35">
        <f t="shared" si="15"/>
        <v>-1470</v>
      </c>
      <c r="E40" s="35">
        <f t="shared" si="15"/>
        <v>-1963</v>
      </c>
      <c r="F40" s="35">
        <f t="shared" si="15"/>
        <v>-1470</v>
      </c>
      <c r="G40" s="39">
        <f t="shared" si="12"/>
        <v>493</v>
      </c>
      <c r="H40" s="121">
        <f t="shared" si="13"/>
        <v>74.885379521141118</v>
      </c>
      <c r="I40" s="211"/>
      <c r="J40" s="208"/>
      <c r="K40" s="208"/>
      <c r="L40" s="208"/>
      <c r="M40" s="208"/>
      <c r="N40" s="193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9.5" customHeight="1">
      <c r="A41" s="120" t="s">
        <v>185</v>
      </c>
      <c r="B41" s="75">
        <v>1030</v>
      </c>
      <c r="C41" s="35">
        <f t="shared" ref="C41:F41" si="16">SUM(C42:C61,C63)</f>
        <v>-1823</v>
      </c>
      <c r="D41" s="35">
        <f t="shared" si="16"/>
        <v>-1388</v>
      </c>
      <c r="E41" s="35">
        <f t="shared" si="16"/>
        <v>-2822</v>
      </c>
      <c r="F41" s="35">
        <f t="shared" si="16"/>
        <v>-1388</v>
      </c>
      <c r="G41" s="39">
        <f t="shared" si="12"/>
        <v>1434</v>
      </c>
      <c r="H41" s="121">
        <f t="shared" si="13"/>
        <v>49.184975194897234</v>
      </c>
      <c r="I41" s="211"/>
      <c r="J41" s="208"/>
      <c r="K41" s="208"/>
      <c r="L41" s="208"/>
      <c r="M41" s="208"/>
      <c r="N41" s="193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9.5" customHeight="1">
      <c r="A42" s="122" t="s">
        <v>186</v>
      </c>
      <c r="B42" s="48">
        <v>1031</v>
      </c>
      <c r="C42" s="49" t="s">
        <v>178</v>
      </c>
      <c r="D42" s="49" t="s">
        <v>178</v>
      </c>
      <c r="E42" s="49" t="s">
        <v>178</v>
      </c>
      <c r="F42" s="49" t="s">
        <v>178</v>
      </c>
      <c r="G42" s="49" t="e">
        <f t="shared" si="12"/>
        <v>#VALUE!</v>
      </c>
      <c r="H42" s="123" t="e">
        <f t="shared" si="13"/>
        <v>#VALUE!</v>
      </c>
      <c r="I42" s="210"/>
      <c r="J42" s="208"/>
      <c r="K42" s="208"/>
      <c r="L42" s="208"/>
      <c r="M42" s="208"/>
      <c r="N42" s="193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>
      <c r="A43" s="122" t="s">
        <v>187</v>
      </c>
      <c r="B43" s="48">
        <v>1032</v>
      </c>
      <c r="C43" s="49" t="s">
        <v>178</v>
      </c>
      <c r="D43" s="49" t="s">
        <v>178</v>
      </c>
      <c r="E43" s="49">
        <v>-100</v>
      </c>
      <c r="F43" s="49" t="s">
        <v>178</v>
      </c>
      <c r="G43" s="49" t="e">
        <f t="shared" si="12"/>
        <v>#VALUE!</v>
      </c>
      <c r="H43" s="123" t="e">
        <f t="shared" si="13"/>
        <v>#VALUE!</v>
      </c>
      <c r="I43" s="210"/>
      <c r="J43" s="208"/>
      <c r="K43" s="208"/>
      <c r="L43" s="208"/>
      <c r="M43" s="208"/>
      <c r="N43" s="193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>
      <c r="A44" s="122" t="s">
        <v>189</v>
      </c>
      <c r="B44" s="48">
        <v>1033</v>
      </c>
      <c r="C44" s="49" t="s">
        <v>178</v>
      </c>
      <c r="D44" s="49" t="s">
        <v>178</v>
      </c>
      <c r="E44" s="49" t="s">
        <v>178</v>
      </c>
      <c r="F44" s="49" t="s">
        <v>178</v>
      </c>
      <c r="G44" s="49" t="e">
        <f t="shared" si="12"/>
        <v>#VALUE!</v>
      </c>
      <c r="H44" s="123" t="e">
        <f t="shared" si="13"/>
        <v>#VALUE!</v>
      </c>
      <c r="I44" s="210"/>
      <c r="J44" s="208"/>
      <c r="K44" s="208"/>
      <c r="L44" s="208"/>
      <c r="M44" s="208"/>
      <c r="N44" s="193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>
      <c r="A45" s="122" t="s">
        <v>190</v>
      </c>
      <c r="B45" s="48">
        <v>1034</v>
      </c>
      <c r="C45" s="49" t="s">
        <v>178</v>
      </c>
      <c r="D45" s="49" t="s">
        <v>178</v>
      </c>
      <c r="E45" s="49" t="s">
        <v>178</v>
      </c>
      <c r="F45" s="49" t="s">
        <v>178</v>
      </c>
      <c r="G45" s="49" t="e">
        <f t="shared" si="12"/>
        <v>#VALUE!</v>
      </c>
      <c r="H45" s="123" t="e">
        <f t="shared" si="13"/>
        <v>#VALUE!</v>
      </c>
      <c r="I45" s="210"/>
      <c r="J45" s="208"/>
      <c r="K45" s="208"/>
      <c r="L45" s="208"/>
      <c r="M45" s="208"/>
      <c r="N45" s="193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>
      <c r="A46" s="122" t="s">
        <v>191</v>
      </c>
      <c r="B46" s="48">
        <v>1035</v>
      </c>
      <c r="C46" s="49" t="s">
        <v>178</v>
      </c>
      <c r="D46" s="49" t="s">
        <v>178</v>
      </c>
      <c r="E46" s="49" t="s">
        <v>178</v>
      </c>
      <c r="F46" s="49" t="s">
        <v>178</v>
      </c>
      <c r="G46" s="49" t="e">
        <f t="shared" si="12"/>
        <v>#VALUE!</v>
      </c>
      <c r="H46" s="123" t="e">
        <f t="shared" si="13"/>
        <v>#VALUE!</v>
      </c>
      <c r="I46" s="210"/>
      <c r="J46" s="208"/>
      <c r="K46" s="208"/>
      <c r="L46" s="208"/>
      <c r="M46" s="208"/>
      <c r="N46" s="193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>
      <c r="A47" s="122" t="s">
        <v>192</v>
      </c>
      <c r="B47" s="48">
        <v>1036</v>
      </c>
      <c r="C47" s="49" t="s">
        <v>178</v>
      </c>
      <c r="D47" s="49" t="s">
        <v>178</v>
      </c>
      <c r="E47" s="49">
        <v>-7</v>
      </c>
      <c r="F47" s="49" t="s">
        <v>178</v>
      </c>
      <c r="G47" s="49" t="e">
        <f t="shared" si="12"/>
        <v>#VALUE!</v>
      </c>
      <c r="H47" s="123" t="e">
        <f t="shared" si="13"/>
        <v>#VALUE!</v>
      </c>
      <c r="I47" s="210"/>
      <c r="J47" s="208"/>
      <c r="K47" s="208"/>
      <c r="L47" s="208"/>
      <c r="M47" s="208"/>
      <c r="N47" s="193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>
      <c r="A48" s="122" t="s">
        <v>193</v>
      </c>
      <c r="B48" s="48">
        <v>1037</v>
      </c>
      <c r="C48" s="49">
        <v>-5</v>
      </c>
      <c r="D48" s="49">
        <v>-7</v>
      </c>
      <c r="E48" s="49">
        <v>-7</v>
      </c>
      <c r="F48" s="49">
        <v>-7</v>
      </c>
      <c r="G48" s="49">
        <f t="shared" si="12"/>
        <v>0</v>
      </c>
      <c r="H48" s="123">
        <f t="shared" si="13"/>
        <v>100</v>
      </c>
      <c r="I48" s="210"/>
      <c r="J48" s="208"/>
      <c r="K48" s="208"/>
      <c r="L48" s="208"/>
      <c r="M48" s="208"/>
      <c r="N48" s="193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>
      <c r="A49" s="122" t="s">
        <v>194</v>
      </c>
      <c r="B49" s="48">
        <v>1038</v>
      </c>
      <c r="C49" s="49">
        <v>-677</v>
      </c>
      <c r="D49" s="49">
        <v>-843</v>
      </c>
      <c r="E49" s="49">
        <v>-1160</v>
      </c>
      <c r="F49" s="49">
        <v>-843</v>
      </c>
      <c r="G49" s="49">
        <f t="shared" si="12"/>
        <v>317</v>
      </c>
      <c r="H49" s="123">
        <f t="shared" si="13"/>
        <v>72.672413793103459</v>
      </c>
      <c r="I49" s="210"/>
      <c r="J49" s="208"/>
      <c r="K49" s="208"/>
      <c r="L49" s="208"/>
      <c r="M49" s="208"/>
      <c r="N49" s="193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>
      <c r="A50" s="122" t="s">
        <v>195</v>
      </c>
      <c r="B50" s="48">
        <v>1039</v>
      </c>
      <c r="C50" s="49">
        <v>-149</v>
      </c>
      <c r="D50" s="49">
        <v>-182</v>
      </c>
      <c r="E50" s="49">
        <v>-255</v>
      </c>
      <c r="F50" s="49">
        <v>-182</v>
      </c>
      <c r="G50" s="49">
        <f t="shared" si="12"/>
        <v>73</v>
      </c>
      <c r="H50" s="123">
        <f t="shared" si="13"/>
        <v>71.372549019607845</v>
      </c>
      <c r="I50" s="210"/>
      <c r="J50" s="208"/>
      <c r="K50" s="208"/>
      <c r="L50" s="208"/>
      <c r="M50" s="208"/>
      <c r="N50" s="193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42.75" customHeight="1">
      <c r="A51" s="122" t="s">
        <v>196</v>
      </c>
      <c r="B51" s="48">
        <v>1040</v>
      </c>
      <c r="C51" s="49">
        <v>-757</v>
      </c>
      <c r="D51" s="49">
        <v>-113</v>
      </c>
      <c r="E51" s="49">
        <v>-960</v>
      </c>
      <c r="F51" s="49">
        <v>-113</v>
      </c>
      <c r="G51" s="49">
        <f t="shared" si="12"/>
        <v>847</v>
      </c>
      <c r="H51" s="123">
        <f t="shared" si="13"/>
        <v>11.770833333333334</v>
      </c>
      <c r="I51" s="210"/>
      <c r="J51" s="208"/>
      <c r="K51" s="208"/>
      <c r="L51" s="208"/>
      <c r="M51" s="208"/>
      <c r="N51" s="193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42.75" customHeight="1">
      <c r="A52" s="122" t="s">
        <v>197</v>
      </c>
      <c r="B52" s="48">
        <v>1041</v>
      </c>
      <c r="C52" s="49">
        <v>-157</v>
      </c>
      <c r="D52" s="49">
        <v>-180</v>
      </c>
      <c r="E52" s="49">
        <v>-226</v>
      </c>
      <c r="F52" s="49">
        <v>-180</v>
      </c>
      <c r="G52" s="49">
        <f t="shared" si="12"/>
        <v>46</v>
      </c>
      <c r="H52" s="123">
        <f t="shared" si="13"/>
        <v>79.646017699115049</v>
      </c>
      <c r="I52" s="210"/>
      <c r="J52" s="208"/>
      <c r="K52" s="208"/>
      <c r="L52" s="208"/>
      <c r="M52" s="208"/>
      <c r="N52" s="193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>
      <c r="A53" s="122" t="s">
        <v>198</v>
      </c>
      <c r="B53" s="48">
        <v>1042</v>
      </c>
      <c r="C53" s="49">
        <v>-2</v>
      </c>
      <c r="D53" s="49" t="s">
        <v>178</v>
      </c>
      <c r="E53" s="49">
        <v>-3</v>
      </c>
      <c r="F53" s="49" t="s">
        <v>178</v>
      </c>
      <c r="G53" s="49" t="e">
        <f t="shared" si="12"/>
        <v>#VALUE!</v>
      </c>
      <c r="H53" s="123" t="e">
        <f t="shared" si="13"/>
        <v>#VALUE!</v>
      </c>
      <c r="I53" s="210"/>
      <c r="J53" s="208"/>
      <c r="K53" s="208"/>
      <c r="L53" s="208"/>
      <c r="M53" s="208"/>
      <c r="N53" s="193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>
      <c r="A54" s="122" t="s">
        <v>199</v>
      </c>
      <c r="B54" s="48">
        <v>1043</v>
      </c>
      <c r="C54" s="49" t="s">
        <v>178</v>
      </c>
      <c r="D54" s="49" t="s">
        <v>178</v>
      </c>
      <c r="E54" s="49" t="s">
        <v>178</v>
      </c>
      <c r="F54" s="49" t="s">
        <v>178</v>
      </c>
      <c r="G54" s="49" t="e">
        <f t="shared" si="12"/>
        <v>#VALUE!</v>
      </c>
      <c r="H54" s="123" t="e">
        <f t="shared" si="13"/>
        <v>#VALUE!</v>
      </c>
      <c r="I54" s="210"/>
      <c r="J54" s="208"/>
      <c r="K54" s="208"/>
      <c r="L54" s="208"/>
      <c r="M54" s="208"/>
      <c r="N54" s="193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>
      <c r="A55" s="122" t="s">
        <v>200</v>
      </c>
      <c r="B55" s="48">
        <v>1044</v>
      </c>
      <c r="C55" s="49" t="s">
        <v>178</v>
      </c>
      <c r="D55" s="49" t="s">
        <v>178</v>
      </c>
      <c r="E55" s="49" t="s">
        <v>178</v>
      </c>
      <c r="F55" s="49" t="s">
        <v>178</v>
      </c>
      <c r="G55" s="49" t="e">
        <f t="shared" si="12"/>
        <v>#VALUE!</v>
      </c>
      <c r="H55" s="123" t="e">
        <f t="shared" si="13"/>
        <v>#VALUE!</v>
      </c>
      <c r="I55" s="210"/>
      <c r="J55" s="208"/>
      <c r="K55" s="208"/>
      <c r="L55" s="208"/>
      <c r="M55" s="208"/>
      <c r="N55" s="193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>
      <c r="A56" s="122" t="s">
        <v>201</v>
      </c>
      <c r="B56" s="48">
        <v>1045</v>
      </c>
      <c r="C56" s="49">
        <v>-52</v>
      </c>
      <c r="D56" s="49">
        <v>-40</v>
      </c>
      <c r="E56" s="49">
        <v>-60</v>
      </c>
      <c r="F56" s="49">
        <v>-40</v>
      </c>
      <c r="G56" s="49">
        <f t="shared" si="12"/>
        <v>20</v>
      </c>
      <c r="H56" s="123">
        <f t="shared" si="13"/>
        <v>66.666666666666657</v>
      </c>
      <c r="I56" s="210"/>
      <c r="J56" s="208"/>
      <c r="K56" s="208"/>
      <c r="L56" s="208"/>
      <c r="M56" s="208"/>
      <c r="N56" s="193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>
      <c r="A57" s="122" t="s">
        <v>202</v>
      </c>
      <c r="B57" s="48">
        <v>1046</v>
      </c>
      <c r="C57" s="49" t="s">
        <v>178</v>
      </c>
      <c r="D57" s="49">
        <v>-6</v>
      </c>
      <c r="E57" s="49" t="s">
        <v>178</v>
      </c>
      <c r="F57" s="49">
        <v>-6</v>
      </c>
      <c r="G57" s="49" t="e">
        <f t="shared" si="12"/>
        <v>#VALUE!</v>
      </c>
      <c r="H57" s="123" t="e">
        <f t="shared" si="13"/>
        <v>#VALUE!</v>
      </c>
      <c r="I57" s="210"/>
      <c r="J57" s="208"/>
      <c r="K57" s="208"/>
      <c r="L57" s="208"/>
      <c r="M57" s="208"/>
      <c r="N57" s="193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>
      <c r="A58" s="122" t="s">
        <v>203</v>
      </c>
      <c r="B58" s="48">
        <v>1047</v>
      </c>
      <c r="C58" s="49" t="s">
        <v>178</v>
      </c>
      <c r="D58" s="49" t="s">
        <v>178</v>
      </c>
      <c r="E58" s="49" t="s">
        <v>178</v>
      </c>
      <c r="F58" s="49" t="s">
        <v>178</v>
      </c>
      <c r="G58" s="49" t="e">
        <f t="shared" si="12"/>
        <v>#VALUE!</v>
      </c>
      <c r="H58" s="123" t="e">
        <f t="shared" si="13"/>
        <v>#VALUE!</v>
      </c>
      <c r="I58" s="210"/>
      <c r="J58" s="208"/>
      <c r="K58" s="208"/>
      <c r="L58" s="208"/>
      <c r="M58" s="208"/>
      <c r="N58" s="193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>
      <c r="A59" s="122" t="s">
        <v>204</v>
      </c>
      <c r="B59" s="48">
        <v>1048</v>
      </c>
      <c r="C59" s="49" t="s">
        <v>178</v>
      </c>
      <c r="D59" s="49" t="s">
        <v>178</v>
      </c>
      <c r="E59" s="49" t="s">
        <v>178</v>
      </c>
      <c r="F59" s="49" t="s">
        <v>178</v>
      </c>
      <c r="G59" s="49" t="e">
        <f t="shared" si="12"/>
        <v>#VALUE!</v>
      </c>
      <c r="H59" s="123" t="e">
        <f t="shared" si="13"/>
        <v>#VALUE!</v>
      </c>
      <c r="I59" s="210"/>
      <c r="J59" s="208"/>
      <c r="K59" s="208"/>
      <c r="L59" s="208"/>
      <c r="M59" s="208"/>
      <c r="N59" s="193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>
      <c r="A60" s="122" t="s">
        <v>205</v>
      </c>
      <c r="B60" s="48">
        <v>1049</v>
      </c>
      <c r="C60" s="49">
        <v>-3</v>
      </c>
      <c r="D60" s="49" t="s">
        <v>178</v>
      </c>
      <c r="E60" s="49" t="s">
        <v>178</v>
      </c>
      <c r="F60" s="49" t="s">
        <v>178</v>
      </c>
      <c r="G60" s="49" t="e">
        <f t="shared" si="12"/>
        <v>#VALUE!</v>
      </c>
      <c r="H60" s="123" t="e">
        <f t="shared" si="13"/>
        <v>#VALUE!</v>
      </c>
      <c r="I60" s="210"/>
      <c r="J60" s="208"/>
      <c r="K60" s="208"/>
      <c r="L60" s="208"/>
      <c r="M60" s="208"/>
      <c r="N60" s="193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42.75" customHeight="1">
      <c r="A61" s="122" t="s">
        <v>206</v>
      </c>
      <c r="B61" s="48">
        <v>1050</v>
      </c>
      <c r="C61" s="49">
        <v>-5</v>
      </c>
      <c r="D61" s="49" t="s">
        <v>178</v>
      </c>
      <c r="E61" s="49" t="s">
        <v>178</v>
      </c>
      <c r="F61" s="49" t="s">
        <v>178</v>
      </c>
      <c r="G61" s="49" t="e">
        <f t="shared" si="12"/>
        <v>#VALUE!</v>
      </c>
      <c r="H61" s="123" t="e">
        <f t="shared" si="13"/>
        <v>#VALUE!</v>
      </c>
      <c r="I61" s="210"/>
      <c r="J61" s="208"/>
      <c r="K61" s="208"/>
      <c r="L61" s="208"/>
      <c r="M61" s="208"/>
      <c r="N61" s="193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>
      <c r="A62" s="122" t="s">
        <v>207</v>
      </c>
      <c r="B62" s="48" t="s">
        <v>208</v>
      </c>
      <c r="C62" s="49" t="s">
        <v>178</v>
      </c>
      <c r="D62" s="49" t="s">
        <v>178</v>
      </c>
      <c r="E62" s="49" t="s">
        <v>178</v>
      </c>
      <c r="F62" s="49" t="s">
        <v>178</v>
      </c>
      <c r="G62" s="49" t="e">
        <f t="shared" si="12"/>
        <v>#VALUE!</v>
      </c>
      <c r="H62" s="123" t="e">
        <f t="shared" si="13"/>
        <v>#VALUE!</v>
      </c>
      <c r="I62" s="210"/>
      <c r="J62" s="208"/>
      <c r="K62" s="208"/>
      <c r="L62" s="208"/>
      <c r="M62" s="208"/>
      <c r="N62" s="193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>
      <c r="A63" s="122" t="s">
        <v>209</v>
      </c>
      <c r="B63" s="48">
        <v>1051</v>
      </c>
      <c r="C63" s="49">
        <v>-16</v>
      </c>
      <c r="D63" s="49">
        <v>-17</v>
      </c>
      <c r="E63" s="49">
        <v>-44</v>
      </c>
      <c r="F63" s="49">
        <v>-17</v>
      </c>
      <c r="G63" s="49">
        <f t="shared" si="12"/>
        <v>27</v>
      </c>
      <c r="H63" s="123">
        <f t="shared" si="13"/>
        <v>38.636363636363633</v>
      </c>
      <c r="I63" s="210"/>
      <c r="J63" s="208"/>
      <c r="K63" s="208"/>
      <c r="L63" s="208"/>
      <c r="M63" s="208"/>
      <c r="N63" s="193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>
      <c r="A64" s="120" t="s">
        <v>210</v>
      </c>
      <c r="B64" s="75">
        <v>1060</v>
      </c>
      <c r="C64" s="35">
        <f t="shared" ref="C64:F64" si="17">SUM(C65:C71)</f>
        <v>0</v>
      </c>
      <c r="D64" s="35">
        <f t="shared" si="17"/>
        <v>0</v>
      </c>
      <c r="E64" s="35">
        <f t="shared" si="17"/>
        <v>0</v>
      </c>
      <c r="F64" s="35">
        <f t="shared" si="17"/>
        <v>0</v>
      </c>
      <c r="G64" s="39">
        <f t="shared" si="12"/>
        <v>0</v>
      </c>
      <c r="H64" s="121" t="e">
        <f t="shared" si="13"/>
        <v>#DIV/0!</v>
      </c>
      <c r="I64" s="211"/>
      <c r="J64" s="208"/>
      <c r="K64" s="208"/>
      <c r="L64" s="208"/>
      <c r="M64" s="208"/>
      <c r="N64" s="193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9.5" customHeight="1">
      <c r="A65" s="122" t="s">
        <v>211</v>
      </c>
      <c r="B65" s="48">
        <v>1061</v>
      </c>
      <c r="C65" s="49" t="s">
        <v>178</v>
      </c>
      <c r="D65" s="49" t="s">
        <v>178</v>
      </c>
      <c r="E65" s="49" t="s">
        <v>178</v>
      </c>
      <c r="F65" s="49" t="s">
        <v>178</v>
      </c>
      <c r="G65" s="49" t="e">
        <f t="shared" si="12"/>
        <v>#VALUE!</v>
      </c>
      <c r="H65" s="123" t="e">
        <f t="shared" si="13"/>
        <v>#VALUE!</v>
      </c>
      <c r="I65" s="210"/>
      <c r="J65" s="208"/>
      <c r="K65" s="208"/>
      <c r="L65" s="208"/>
      <c r="M65" s="208"/>
      <c r="N65" s="193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>
      <c r="A66" s="122" t="s">
        <v>212</v>
      </c>
      <c r="B66" s="48">
        <v>1062</v>
      </c>
      <c r="C66" s="49" t="s">
        <v>178</v>
      </c>
      <c r="D66" s="49" t="s">
        <v>178</v>
      </c>
      <c r="E66" s="49" t="s">
        <v>178</v>
      </c>
      <c r="F66" s="49" t="s">
        <v>178</v>
      </c>
      <c r="G66" s="49" t="e">
        <f t="shared" si="12"/>
        <v>#VALUE!</v>
      </c>
      <c r="H66" s="123" t="e">
        <f t="shared" si="13"/>
        <v>#VALUE!</v>
      </c>
      <c r="I66" s="210"/>
      <c r="J66" s="208"/>
      <c r="K66" s="208"/>
      <c r="L66" s="208"/>
      <c r="M66" s="208"/>
      <c r="N66" s="193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>
      <c r="A67" s="122" t="s">
        <v>194</v>
      </c>
      <c r="B67" s="48">
        <v>1063</v>
      </c>
      <c r="C67" s="49" t="s">
        <v>178</v>
      </c>
      <c r="D67" s="49" t="s">
        <v>178</v>
      </c>
      <c r="E67" s="49" t="s">
        <v>178</v>
      </c>
      <c r="F67" s="49" t="s">
        <v>178</v>
      </c>
      <c r="G67" s="49" t="e">
        <f t="shared" si="12"/>
        <v>#VALUE!</v>
      </c>
      <c r="H67" s="123" t="e">
        <f t="shared" si="13"/>
        <v>#VALUE!</v>
      </c>
      <c r="I67" s="210"/>
      <c r="J67" s="208"/>
      <c r="K67" s="208"/>
      <c r="L67" s="208"/>
      <c r="M67" s="208"/>
      <c r="N67" s="193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>
      <c r="A68" s="122" t="s">
        <v>195</v>
      </c>
      <c r="B68" s="48">
        <v>1064</v>
      </c>
      <c r="C68" s="49" t="s">
        <v>178</v>
      </c>
      <c r="D68" s="49" t="s">
        <v>178</v>
      </c>
      <c r="E68" s="49" t="s">
        <v>178</v>
      </c>
      <c r="F68" s="49" t="s">
        <v>178</v>
      </c>
      <c r="G68" s="49" t="e">
        <f t="shared" si="12"/>
        <v>#VALUE!</v>
      </c>
      <c r="H68" s="123" t="e">
        <f t="shared" si="13"/>
        <v>#VALUE!</v>
      </c>
      <c r="I68" s="210"/>
      <c r="J68" s="208"/>
      <c r="K68" s="208"/>
      <c r="L68" s="208"/>
      <c r="M68" s="208"/>
      <c r="N68" s="193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>
      <c r="A69" s="122" t="s">
        <v>213</v>
      </c>
      <c r="B69" s="48">
        <v>1065</v>
      </c>
      <c r="C69" s="49" t="s">
        <v>178</v>
      </c>
      <c r="D69" s="49" t="s">
        <v>178</v>
      </c>
      <c r="E69" s="49" t="s">
        <v>178</v>
      </c>
      <c r="F69" s="49" t="s">
        <v>178</v>
      </c>
      <c r="G69" s="49" t="e">
        <f t="shared" si="12"/>
        <v>#VALUE!</v>
      </c>
      <c r="H69" s="123" t="e">
        <f t="shared" si="13"/>
        <v>#VALUE!</v>
      </c>
      <c r="I69" s="210"/>
      <c r="J69" s="208"/>
      <c r="K69" s="208"/>
      <c r="L69" s="208"/>
      <c r="M69" s="208"/>
      <c r="N69" s="193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>
      <c r="A70" s="122" t="s">
        <v>214</v>
      </c>
      <c r="B70" s="48">
        <v>1066</v>
      </c>
      <c r="C70" s="49" t="s">
        <v>178</v>
      </c>
      <c r="D70" s="49" t="s">
        <v>178</v>
      </c>
      <c r="E70" s="49" t="s">
        <v>178</v>
      </c>
      <c r="F70" s="49" t="s">
        <v>178</v>
      </c>
      <c r="G70" s="49" t="e">
        <f t="shared" si="12"/>
        <v>#VALUE!</v>
      </c>
      <c r="H70" s="123" t="e">
        <f t="shared" si="13"/>
        <v>#VALUE!</v>
      </c>
      <c r="I70" s="210"/>
      <c r="J70" s="208"/>
      <c r="K70" s="208"/>
      <c r="L70" s="208"/>
      <c r="M70" s="208"/>
      <c r="N70" s="193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>
      <c r="A71" s="122" t="s">
        <v>215</v>
      </c>
      <c r="B71" s="48">
        <v>1067</v>
      </c>
      <c r="C71" s="49" t="s">
        <v>178</v>
      </c>
      <c r="D71" s="49" t="s">
        <v>178</v>
      </c>
      <c r="E71" s="49" t="s">
        <v>178</v>
      </c>
      <c r="F71" s="49" t="s">
        <v>178</v>
      </c>
      <c r="G71" s="49" t="e">
        <f t="shared" si="12"/>
        <v>#VALUE!</v>
      </c>
      <c r="H71" s="123" t="e">
        <f t="shared" si="13"/>
        <v>#VALUE!</v>
      </c>
      <c r="I71" s="210"/>
      <c r="J71" s="208"/>
      <c r="K71" s="208"/>
      <c r="L71" s="208"/>
      <c r="M71" s="208"/>
      <c r="N71" s="193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>
      <c r="A72" s="120" t="s">
        <v>216</v>
      </c>
      <c r="B72" s="75">
        <v>1070</v>
      </c>
      <c r="C72" s="35">
        <f t="shared" ref="C72:F72" si="18">SUM(C73:C75)</f>
        <v>4182</v>
      </c>
      <c r="D72" s="35">
        <f t="shared" si="18"/>
        <v>2141</v>
      </c>
      <c r="E72" s="35">
        <f t="shared" si="18"/>
        <v>5534</v>
      </c>
      <c r="F72" s="35">
        <f t="shared" si="18"/>
        <v>2141</v>
      </c>
      <c r="G72" s="39">
        <f t="shared" si="12"/>
        <v>-3393</v>
      </c>
      <c r="H72" s="121">
        <f t="shared" si="13"/>
        <v>38.688109866281174</v>
      </c>
      <c r="I72" s="211"/>
      <c r="J72" s="208"/>
      <c r="K72" s="208"/>
      <c r="L72" s="208"/>
      <c r="M72" s="208"/>
      <c r="N72" s="193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19.5" customHeight="1">
      <c r="A73" s="122" t="s">
        <v>217</v>
      </c>
      <c r="B73" s="48">
        <v>1071</v>
      </c>
      <c r="C73" s="49"/>
      <c r="D73" s="49"/>
      <c r="E73" s="49"/>
      <c r="F73" s="49"/>
      <c r="G73" s="49">
        <f t="shared" si="12"/>
        <v>0</v>
      </c>
      <c r="H73" s="123" t="e">
        <f t="shared" si="13"/>
        <v>#DIV/0!</v>
      </c>
      <c r="I73" s="210"/>
      <c r="J73" s="208"/>
      <c r="K73" s="208"/>
      <c r="L73" s="208"/>
      <c r="M73" s="208"/>
      <c r="N73" s="193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22" t="s">
        <v>218</v>
      </c>
      <c r="B74" s="48">
        <v>1072</v>
      </c>
      <c r="C74" s="49">
        <v>2743</v>
      </c>
      <c r="D74" s="49">
        <v>2103</v>
      </c>
      <c r="E74" s="49">
        <v>2800</v>
      </c>
      <c r="F74" s="49">
        <v>2103</v>
      </c>
      <c r="G74" s="49">
        <f t="shared" si="12"/>
        <v>-697</v>
      </c>
      <c r="H74" s="123">
        <f t="shared" si="13"/>
        <v>75.107142857142861</v>
      </c>
      <c r="I74" s="212" t="s">
        <v>430</v>
      </c>
      <c r="J74" s="190"/>
      <c r="K74" s="190"/>
      <c r="L74" s="190"/>
      <c r="M74" s="190"/>
      <c r="N74" s="19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>
      <c r="A75" s="122" t="s">
        <v>431</v>
      </c>
      <c r="B75" s="48">
        <v>1073</v>
      </c>
      <c r="C75" s="49">
        <v>1439</v>
      </c>
      <c r="D75" s="49">
        <v>38</v>
      </c>
      <c r="E75" s="49">
        <v>2734</v>
      </c>
      <c r="F75" s="49">
        <v>38</v>
      </c>
      <c r="G75" s="49">
        <f t="shared" si="12"/>
        <v>-2696</v>
      </c>
      <c r="H75" s="123">
        <f t="shared" si="13"/>
        <v>1.3899049012435991</v>
      </c>
      <c r="I75" s="212" t="s">
        <v>430</v>
      </c>
      <c r="J75" s="190"/>
      <c r="K75" s="190"/>
      <c r="L75" s="190"/>
      <c r="M75" s="190"/>
      <c r="N75" s="19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>
      <c r="A76" s="124" t="s">
        <v>219</v>
      </c>
      <c r="B76" s="75">
        <v>1080</v>
      </c>
      <c r="C76" s="35">
        <f t="shared" ref="C76:D76" si="19">SUM(C77:C82)</f>
        <v>-15</v>
      </c>
      <c r="D76" s="35">
        <f t="shared" si="19"/>
        <v>-4</v>
      </c>
      <c r="E76" s="35"/>
      <c r="F76" s="35">
        <f>SUM(F77:F82)</f>
        <v>-4</v>
      </c>
      <c r="G76" s="39">
        <f t="shared" si="12"/>
        <v>-4</v>
      </c>
      <c r="H76" s="121" t="e">
        <f t="shared" si="13"/>
        <v>#DIV/0!</v>
      </c>
      <c r="I76" s="211"/>
      <c r="J76" s="208"/>
      <c r="K76" s="208"/>
      <c r="L76" s="208"/>
      <c r="M76" s="208"/>
      <c r="N76" s="193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9.5" customHeight="1">
      <c r="A77" s="122" t="s">
        <v>217</v>
      </c>
      <c r="B77" s="48">
        <v>1081</v>
      </c>
      <c r="C77" s="49" t="s">
        <v>178</v>
      </c>
      <c r="D77" s="49" t="s">
        <v>178</v>
      </c>
      <c r="E77" s="49" t="s">
        <v>178</v>
      </c>
      <c r="F77" s="49" t="s">
        <v>178</v>
      </c>
      <c r="G77" s="39" t="e">
        <f t="shared" si="12"/>
        <v>#VALUE!</v>
      </c>
      <c r="H77" s="121" t="e">
        <f t="shared" si="13"/>
        <v>#VALUE!</v>
      </c>
      <c r="I77" s="210"/>
      <c r="J77" s="208"/>
      <c r="K77" s="208"/>
      <c r="L77" s="208"/>
      <c r="M77" s="208"/>
      <c r="N77" s="193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>
      <c r="A78" s="122" t="s">
        <v>220</v>
      </c>
      <c r="B78" s="48">
        <v>1082</v>
      </c>
      <c r="C78" s="49" t="s">
        <v>178</v>
      </c>
      <c r="D78" s="49" t="s">
        <v>178</v>
      </c>
      <c r="E78" s="49" t="s">
        <v>178</v>
      </c>
      <c r="F78" s="49" t="s">
        <v>178</v>
      </c>
      <c r="G78" s="39" t="e">
        <f t="shared" si="12"/>
        <v>#VALUE!</v>
      </c>
      <c r="H78" s="121" t="e">
        <f t="shared" si="13"/>
        <v>#VALUE!</v>
      </c>
      <c r="I78" s="210"/>
      <c r="J78" s="208"/>
      <c r="K78" s="208"/>
      <c r="L78" s="208"/>
      <c r="M78" s="208"/>
      <c r="N78" s="193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>
      <c r="A79" s="122" t="s">
        <v>221</v>
      </c>
      <c r="B79" s="48">
        <v>1083</v>
      </c>
      <c r="C79" s="49" t="s">
        <v>178</v>
      </c>
      <c r="D79" s="49" t="s">
        <v>178</v>
      </c>
      <c r="E79" s="49" t="s">
        <v>178</v>
      </c>
      <c r="F79" s="49" t="s">
        <v>178</v>
      </c>
      <c r="G79" s="39" t="e">
        <f t="shared" si="12"/>
        <v>#VALUE!</v>
      </c>
      <c r="H79" s="121" t="e">
        <f t="shared" si="13"/>
        <v>#VALUE!</v>
      </c>
      <c r="I79" s="210"/>
      <c r="J79" s="208"/>
      <c r="K79" s="208"/>
      <c r="L79" s="208"/>
      <c r="M79" s="208"/>
      <c r="N79" s="193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>
      <c r="A80" s="122" t="s">
        <v>222</v>
      </c>
      <c r="B80" s="48">
        <v>1084</v>
      </c>
      <c r="C80" s="49" t="s">
        <v>178</v>
      </c>
      <c r="D80" s="49" t="s">
        <v>178</v>
      </c>
      <c r="E80" s="49" t="s">
        <v>178</v>
      </c>
      <c r="F80" s="49" t="s">
        <v>178</v>
      </c>
      <c r="G80" s="39" t="e">
        <f t="shared" si="12"/>
        <v>#VALUE!</v>
      </c>
      <c r="H80" s="121" t="e">
        <f t="shared" si="13"/>
        <v>#VALUE!</v>
      </c>
      <c r="I80" s="210"/>
      <c r="J80" s="208"/>
      <c r="K80" s="208"/>
      <c r="L80" s="208"/>
      <c r="M80" s="208"/>
      <c r="N80" s="193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>
      <c r="A81" s="122" t="s">
        <v>223</v>
      </c>
      <c r="B81" s="48">
        <v>1085</v>
      </c>
      <c r="C81" s="49" t="s">
        <v>178</v>
      </c>
      <c r="D81" s="49" t="s">
        <v>178</v>
      </c>
      <c r="E81" s="49" t="s">
        <v>178</v>
      </c>
      <c r="F81" s="49" t="s">
        <v>178</v>
      </c>
      <c r="G81" s="39" t="e">
        <f t="shared" si="12"/>
        <v>#VALUE!</v>
      </c>
      <c r="H81" s="121" t="e">
        <f t="shared" si="13"/>
        <v>#VALUE!</v>
      </c>
      <c r="I81" s="210"/>
      <c r="J81" s="208"/>
      <c r="K81" s="208"/>
      <c r="L81" s="208"/>
      <c r="M81" s="208"/>
      <c r="N81" s="193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>
      <c r="A82" s="122" t="s">
        <v>224</v>
      </c>
      <c r="B82" s="48">
        <v>1086</v>
      </c>
      <c r="C82" s="49">
        <v>-15</v>
      </c>
      <c r="D82" s="49">
        <v>-4</v>
      </c>
      <c r="E82" s="49" t="s">
        <v>178</v>
      </c>
      <c r="F82" s="49">
        <v>-4</v>
      </c>
      <c r="G82" s="39" t="e">
        <f t="shared" si="12"/>
        <v>#VALUE!</v>
      </c>
      <c r="H82" s="121" t="e">
        <f t="shared" si="13"/>
        <v>#VALUE!</v>
      </c>
      <c r="I82" s="210"/>
      <c r="J82" s="208"/>
      <c r="K82" s="208"/>
      <c r="L82" s="208"/>
      <c r="M82" s="208"/>
      <c r="N82" s="193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>
      <c r="A83" s="120" t="s">
        <v>225</v>
      </c>
      <c r="B83" s="75">
        <v>1100</v>
      </c>
      <c r="C83" s="35">
        <f t="shared" ref="C83:F83" si="20">SUM(C40,C41,C64,C72,C76)</f>
        <v>622</v>
      </c>
      <c r="D83" s="35">
        <f t="shared" si="20"/>
        <v>-721</v>
      </c>
      <c r="E83" s="35">
        <f t="shared" si="20"/>
        <v>749</v>
      </c>
      <c r="F83" s="35">
        <f t="shared" si="20"/>
        <v>-721</v>
      </c>
      <c r="G83" s="39">
        <f t="shared" si="12"/>
        <v>-1470</v>
      </c>
      <c r="H83" s="121">
        <f t="shared" si="13"/>
        <v>-96.261682242990659</v>
      </c>
      <c r="I83" s="211"/>
      <c r="J83" s="208"/>
      <c r="K83" s="208"/>
      <c r="L83" s="208"/>
      <c r="M83" s="208"/>
      <c r="N83" s="193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9.5" customHeight="1">
      <c r="A84" s="120" t="s">
        <v>226</v>
      </c>
      <c r="B84" s="75">
        <v>1110</v>
      </c>
      <c r="C84" s="39"/>
      <c r="D84" s="39"/>
      <c r="E84" s="39"/>
      <c r="F84" s="39"/>
      <c r="G84" s="39">
        <f t="shared" si="12"/>
        <v>0</v>
      </c>
      <c r="H84" s="121" t="e">
        <f t="shared" si="13"/>
        <v>#DIV/0!</v>
      </c>
      <c r="I84" s="211"/>
      <c r="J84" s="208"/>
      <c r="K84" s="208"/>
      <c r="L84" s="208"/>
      <c r="M84" s="208"/>
      <c r="N84" s="193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9.5" customHeight="1">
      <c r="A85" s="120" t="s">
        <v>227</v>
      </c>
      <c r="B85" s="75">
        <v>1120</v>
      </c>
      <c r="C85" s="39" t="s">
        <v>178</v>
      </c>
      <c r="D85" s="39" t="s">
        <v>178</v>
      </c>
      <c r="E85" s="39" t="s">
        <v>178</v>
      </c>
      <c r="F85" s="39" t="s">
        <v>178</v>
      </c>
      <c r="G85" s="39" t="e">
        <f t="shared" si="12"/>
        <v>#VALUE!</v>
      </c>
      <c r="H85" s="121" t="e">
        <f t="shared" si="13"/>
        <v>#VALUE!</v>
      </c>
      <c r="I85" s="211"/>
      <c r="J85" s="208"/>
      <c r="K85" s="208"/>
      <c r="L85" s="208"/>
      <c r="M85" s="208"/>
      <c r="N85" s="193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9.5" customHeight="1">
      <c r="A86" s="120" t="s">
        <v>228</v>
      </c>
      <c r="B86" s="75">
        <v>1130</v>
      </c>
      <c r="C86" s="39"/>
      <c r="D86" s="39"/>
      <c r="E86" s="39"/>
      <c r="F86" s="39"/>
      <c r="G86" s="39">
        <f t="shared" si="12"/>
        <v>0</v>
      </c>
      <c r="H86" s="121" t="e">
        <f t="shared" si="13"/>
        <v>#DIV/0!</v>
      </c>
      <c r="I86" s="211"/>
      <c r="J86" s="208"/>
      <c r="K86" s="208"/>
      <c r="L86" s="208"/>
      <c r="M86" s="208"/>
      <c r="N86" s="193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9.5" customHeight="1">
      <c r="A87" s="120" t="s">
        <v>229</v>
      </c>
      <c r="B87" s="75">
        <v>1140</v>
      </c>
      <c r="C87" s="39" t="s">
        <v>178</v>
      </c>
      <c r="D87" s="39" t="s">
        <v>178</v>
      </c>
      <c r="E87" s="39" t="s">
        <v>178</v>
      </c>
      <c r="F87" s="39" t="s">
        <v>178</v>
      </c>
      <c r="G87" s="39" t="e">
        <f t="shared" si="12"/>
        <v>#VALUE!</v>
      </c>
      <c r="H87" s="121" t="e">
        <f t="shared" si="13"/>
        <v>#VALUE!</v>
      </c>
      <c r="I87" s="211"/>
      <c r="J87" s="208"/>
      <c r="K87" s="208"/>
      <c r="L87" s="208"/>
      <c r="M87" s="208"/>
      <c r="N87" s="193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9.5" customHeight="1">
      <c r="A88" s="120" t="s">
        <v>230</v>
      </c>
      <c r="B88" s="75">
        <v>1150</v>
      </c>
      <c r="C88" s="35">
        <f t="shared" ref="C88:F88" si="21">SUM(C89:C90)</f>
        <v>0</v>
      </c>
      <c r="D88" s="35">
        <f t="shared" si="21"/>
        <v>0</v>
      </c>
      <c r="E88" s="35">
        <f t="shared" si="21"/>
        <v>0</v>
      </c>
      <c r="F88" s="35">
        <f t="shared" si="21"/>
        <v>0</v>
      </c>
      <c r="G88" s="39">
        <f t="shared" si="12"/>
        <v>0</v>
      </c>
      <c r="H88" s="121" t="e">
        <f t="shared" si="13"/>
        <v>#DIV/0!</v>
      </c>
      <c r="I88" s="211"/>
      <c r="J88" s="208"/>
      <c r="K88" s="208"/>
      <c r="L88" s="208"/>
      <c r="M88" s="208"/>
      <c r="N88" s="193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9.5" customHeight="1">
      <c r="A89" s="122" t="s">
        <v>217</v>
      </c>
      <c r="B89" s="48">
        <v>1151</v>
      </c>
      <c r="C89" s="49"/>
      <c r="D89" s="49"/>
      <c r="E89" s="49"/>
      <c r="F89" s="49"/>
      <c r="G89" s="49">
        <f t="shared" si="12"/>
        <v>0</v>
      </c>
      <c r="H89" s="123" t="e">
        <f t="shared" si="13"/>
        <v>#DIV/0!</v>
      </c>
      <c r="I89" s="210"/>
      <c r="J89" s="208"/>
      <c r="K89" s="208"/>
      <c r="L89" s="208"/>
      <c r="M89" s="208"/>
      <c r="N89" s="193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>
      <c r="A90" s="122" t="s">
        <v>231</v>
      </c>
      <c r="B90" s="48">
        <v>1152</v>
      </c>
      <c r="C90" s="49"/>
      <c r="D90" s="49"/>
      <c r="E90" s="49"/>
      <c r="F90" s="49"/>
      <c r="G90" s="49">
        <f t="shared" si="12"/>
        <v>0</v>
      </c>
      <c r="H90" s="123" t="e">
        <f t="shared" si="13"/>
        <v>#DIV/0!</v>
      </c>
      <c r="I90" s="210"/>
      <c r="J90" s="208"/>
      <c r="K90" s="208"/>
      <c r="L90" s="208"/>
      <c r="M90" s="208"/>
      <c r="N90" s="193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>
      <c r="A91" s="120" t="s">
        <v>232</v>
      </c>
      <c r="B91" s="75">
        <v>1160</v>
      </c>
      <c r="C91" s="35">
        <f t="shared" ref="C91:F91" si="22">SUM(C92:C93)</f>
        <v>0</v>
      </c>
      <c r="D91" s="35">
        <f t="shared" si="22"/>
        <v>0</v>
      </c>
      <c r="E91" s="35">
        <f t="shared" si="22"/>
        <v>0</v>
      </c>
      <c r="F91" s="35">
        <f t="shared" si="22"/>
        <v>0</v>
      </c>
      <c r="G91" s="39">
        <f t="shared" si="12"/>
        <v>0</v>
      </c>
      <c r="H91" s="121" t="e">
        <f t="shared" si="13"/>
        <v>#DIV/0!</v>
      </c>
      <c r="I91" s="211"/>
      <c r="J91" s="208"/>
      <c r="K91" s="208"/>
      <c r="L91" s="208"/>
      <c r="M91" s="208"/>
      <c r="N91" s="193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9.5" customHeight="1">
      <c r="A92" s="122" t="s">
        <v>217</v>
      </c>
      <c r="B92" s="48">
        <v>1161</v>
      </c>
      <c r="C92" s="49" t="s">
        <v>178</v>
      </c>
      <c r="D92" s="49" t="s">
        <v>178</v>
      </c>
      <c r="E92" s="49" t="s">
        <v>178</v>
      </c>
      <c r="F92" s="49" t="s">
        <v>178</v>
      </c>
      <c r="G92" s="39" t="e">
        <f t="shared" si="12"/>
        <v>#VALUE!</v>
      </c>
      <c r="H92" s="121" t="e">
        <f t="shared" si="13"/>
        <v>#VALUE!</v>
      </c>
      <c r="I92" s="210"/>
      <c r="J92" s="208"/>
      <c r="K92" s="208"/>
      <c r="L92" s="208"/>
      <c r="M92" s="208"/>
      <c r="N92" s="193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>
      <c r="A93" s="122" t="s">
        <v>233</v>
      </c>
      <c r="B93" s="48">
        <v>1162</v>
      </c>
      <c r="C93" s="49" t="s">
        <v>178</v>
      </c>
      <c r="D93" s="49" t="s">
        <v>178</v>
      </c>
      <c r="E93" s="49" t="s">
        <v>178</v>
      </c>
      <c r="F93" s="49" t="s">
        <v>178</v>
      </c>
      <c r="G93" s="39" t="e">
        <f t="shared" si="12"/>
        <v>#VALUE!</v>
      </c>
      <c r="H93" s="121" t="e">
        <f t="shared" si="13"/>
        <v>#VALUE!</v>
      </c>
      <c r="I93" s="210"/>
      <c r="J93" s="208"/>
      <c r="K93" s="208"/>
      <c r="L93" s="208"/>
      <c r="M93" s="208"/>
      <c r="N93" s="193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>
      <c r="A94" s="120" t="s">
        <v>234</v>
      </c>
      <c r="B94" s="75">
        <v>1170</v>
      </c>
      <c r="C94" s="35">
        <f t="shared" ref="C94:F94" si="23">SUM(C83:C88,C91)</f>
        <v>622</v>
      </c>
      <c r="D94" s="35">
        <f t="shared" si="23"/>
        <v>-721</v>
      </c>
      <c r="E94" s="35">
        <f t="shared" si="23"/>
        <v>749</v>
      </c>
      <c r="F94" s="35">
        <f t="shared" si="23"/>
        <v>-721</v>
      </c>
      <c r="G94" s="39">
        <f t="shared" si="12"/>
        <v>-1470</v>
      </c>
      <c r="H94" s="121">
        <f t="shared" si="13"/>
        <v>-96.261682242990659</v>
      </c>
      <c r="I94" s="211"/>
      <c r="J94" s="208"/>
      <c r="K94" s="208"/>
      <c r="L94" s="208"/>
      <c r="M94" s="208"/>
      <c r="N94" s="193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9.5" customHeight="1">
      <c r="A95" s="122" t="s">
        <v>235</v>
      </c>
      <c r="B95" s="20">
        <v>1180</v>
      </c>
      <c r="C95" s="49">
        <v>-112</v>
      </c>
      <c r="D95" s="49"/>
      <c r="E95" s="49">
        <v>-135</v>
      </c>
      <c r="F95" s="49" t="s">
        <v>188</v>
      </c>
      <c r="G95" s="49" t="e">
        <f t="shared" si="12"/>
        <v>#VALUE!</v>
      </c>
      <c r="H95" s="123" t="e">
        <f t="shared" si="13"/>
        <v>#VALUE!</v>
      </c>
      <c r="I95" s="210"/>
      <c r="J95" s="208"/>
      <c r="K95" s="208"/>
      <c r="L95" s="208"/>
      <c r="M95" s="208"/>
      <c r="N95" s="193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>
      <c r="A96" s="122" t="s">
        <v>236</v>
      </c>
      <c r="B96" s="20">
        <v>1181</v>
      </c>
      <c r="C96" s="49"/>
      <c r="D96" s="49"/>
      <c r="E96" s="49"/>
      <c r="F96" s="49"/>
      <c r="G96" s="49">
        <f t="shared" si="12"/>
        <v>0</v>
      </c>
      <c r="H96" s="123" t="e">
        <f t="shared" si="13"/>
        <v>#DIV/0!</v>
      </c>
      <c r="I96" s="210"/>
      <c r="J96" s="208"/>
      <c r="K96" s="208"/>
      <c r="L96" s="208"/>
      <c r="M96" s="208"/>
      <c r="N96" s="193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>
      <c r="A97" s="122" t="s">
        <v>237</v>
      </c>
      <c r="B97" s="48">
        <v>1190</v>
      </c>
      <c r="C97" s="49"/>
      <c r="D97" s="49"/>
      <c r="E97" s="49"/>
      <c r="F97" s="49"/>
      <c r="G97" s="49">
        <f t="shared" si="12"/>
        <v>0</v>
      </c>
      <c r="H97" s="123" t="e">
        <f t="shared" si="13"/>
        <v>#DIV/0!</v>
      </c>
      <c r="I97" s="210"/>
      <c r="J97" s="208"/>
      <c r="K97" s="208"/>
      <c r="L97" s="208"/>
      <c r="M97" s="208"/>
      <c r="N97" s="193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>
      <c r="A98" s="122" t="s">
        <v>238</v>
      </c>
      <c r="B98" s="48">
        <v>1191</v>
      </c>
      <c r="C98" s="49" t="s">
        <v>178</v>
      </c>
      <c r="D98" s="49" t="s">
        <v>178</v>
      </c>
      <c r="E98" s="49" t="s">
        <v>178</v>
      </c>
      <c r="F98" s="49" t="s">
        <v>178</v>
      </c>
      <c r="G98" s="49" t="e">
        <f t="shared" si="12"/>
        <v>#VALUE!</v>
      </c>
      <c r="H98" s="123" t="e">
        <f t="shared" si="13"/>
        <v>#VALUE!</v>
      </c>
      <c r="I98" s="210"/>
      <c r="J98" s="208"/>
      <c r="K98" s="208"/>
      <c r="L98" s="208"/>
      <c r="M98" s="208"/>
      <c r="N98" s="193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>
      <c r="A99" s="120" t="s">
        <v>239</v>
      </c>
      <c r="B99" s="75">
        <v>1200</v>
      </c>
      <c r="C99" s="35">
        <f t="shared" ref="C99:F99" si="24">SUM(C94:C98)</f>
        <v>510</v>
      </c>
      <c r="D99" s="35">
        <f t="shared" si="24"/>
        <v>-721</v>
      </c>
      <c r="E99" s="35">
        <f t="shared" si="24"/>
        <v>614</v>
      </c>
      <c r="F99" s="35">
        <f t="shared" si="24"/>
        <v>-721</v>
      </c>
      <c r="G99" s="39">
        <f t="shared" si="12"/>
        <v>-1335</v>
      </c>
      <c r="H99" s="121">
        <f t="shared" si="13"/>
        <v>-117.42671009771988</v>
      </c>
      <c r="I99" s="211"/>
      <c r="J99" s="208"/>
      <c r="K99" s="208"/>
      <c r="L99" s="208"/>
      <c r="M99" s="208"/>
      <c r="N99" s="193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9.5" customHeight="1">
      <c r="A100" s="122" t="s">
        <v>240</v>
      </c>
      <c r="B100" s="48">
        <v>1201</v>
      </c>
      <c r="C100" s="49">
        <v>510</v>
      </c>
      <c r="D100" s="49"/>
      <c r="E100" s="49">
        <v>614</v>
      </c>
      <c r="F100" s="49"/>
      <c r="G100" s="39">
        <f t="shared" si="12"/>
        <v>-614</v>
      </c>
      <c r="H100" s="121">
        <f t="shared" si="13"/>
        <v>0</v>
      </c>
      <c r="I100" s="210"/>
      <c r="J100" s="208"/>
      <c r="K100" s="208"/>
      <c r="L100" s="208"/>
      <c r="M100" s="208"/>
      <c r="N100" s="193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>
      <c r="A101" s="122" t="s">
        <v>241</v>
      </c>
      <c r="B101" s="48">
        <v>1202</v>
      </c>
      <c r="C101" s="49"/>
      <c r="D101" s="49">
        <v>-721</v>
      </c>
      <c r="E101" s="49" t="s">
        <v>178</v>
      </c>
      <c r="F101" s="49">
        <v>-721</v>
      </c>
      <c r="G101" s="39" t="e">
        <f t="shared" si="12"/>
        <v>#VALUE!</v>
      </c>
      <c r="H101" s="121" t="e">
        <f t="shared" si="13"/>
        <v>#VALUE!</v>
      </c>
      <c r="I101" s="210"/>
      <c r="J101" s="208"/>
      <c r="K101" s="208"/>
      <c r="L101" s="208"/>
      <c r="M101" s="208"/>
      <c r="N101" s="193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>
      <c r="A102" s="120" t="s">
        <v>242</v>
      </c>
      <c r="B102" s="75">
        <v>1210</v>
      </c>
      <c r="C102" s="35">
        <f t="shared" ref="C102:F102" si="25">SUM(C29,C72,C84,C86,C88,C96,C97)</f>
        <v>5164</v>
      </c>
      <c r="D102" s="35">
        <f t="shared" si="25"/>
        <v>3959</v>
      </c>
      <c r="E102" s="35">
        <f t="shared" si="25"/>
        <v>6734</v>
      </c>
      <c r="F102" s="35">
        <f t="shared" si="25"/>
        <v>3959</v>
      </c>
      <c r="G102" s="39">
        <f t="shared" si="12"/>
        <v>-2775</v>
      </c>
      <c r="H102" s="121">
        <f t="shared" si="13"/>
        <v>58.791208791208796</v>
      </c>
      <c r="I102" s="211"/>
      <c r="J102" s="208"/>
      <c r="K102" s="208"/>
      <c r="L102" s="208"/>
      <c r="M102" s="208"/>
      <c r="N102" s="193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19.5" customHeight="1">
      <c r="A103" s="120" t="s">
        <v>243</v>
      </c>
      <c r="B103" s="75">
        <v>1220</v>
      </c>
      <c r="C103" s="35">
        <f t="shared" ref="C103:F103" si="26">SUM(C30,C41,C64,C76,C85,C87,C91,C95,C98)</f>
        <v>-4654</v>
      </c>
      <c r="D103" s="35">
        <f t="shared" si="26"/>
        <v>-4680</v>
      </c>
      <c r="E103" s="35">
        <f t="shared" si="26"/>
        <v>-6120</v>
      </c>
      <c r="F103" s="35">
        <f t="shared" si="26"/>
        <v>-4680</v>
      </c>
      <c r="G103" s="39">
        <f t="shared" si="12"/>
        <v>1440</v>
      </c>
      <c r="H103" s="121">
        <f t="shared" si="13"/>
        <v>76.470588235294116</v>
      </c>
      <c r="I103" s="211"/>
      <c r="J103" s="208"/>
      <c r="K103" s="208"/>
      <c r="L103" s="208"/>
      <c r="M103" s="208"/>
      <c r="N103" s="193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9.5" customHeight="1">
      <c r="A104" s="122" t="s">
        <v>244</v>
      </c>
      <c r="B104" s="48">
        <v>1230</v>
      </c>
      <c r="C104" s="49"/>
      <c r="D104" s="49"/>
      <c r="E104" s="49"/>
      <c r="F104" s="49"/>
      <c r="G104" s="49">
        <f t="shared" si="12"/>
        <v>0</v>
      </c>
      <c r="H104" s="123" t="e">
        <f t="shared" si="13"/>
        <v>#DIV/0!</v>
      </c>
      <c r="I104" s="210"/>
      <c r="J104" s="208"/>
      <c r="K104" s="208"/>
      <c r="L104" s="208"/>
      <c r="M104" s="208"/>
      <c r="N104" s="193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.75" customHeight="1">
      <c r="A105" s="194" t="s">
        <v>245</v>
      </c>
      <c r="B105" s="208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193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9.5" customHeight="1">
      <c r="A106" s="122" t="s">
        <v>246</v>
      </c>
      <c r="B106" s="48">
        <v>1300</v>
      </c>
      <c r="C106" s="125">
        <f t="shared" ref="C106:F106" si="27">C83</f>
        <v>622</v>
      </c>
      <c r="D106" s="125">
        <f t="shared" si="27"/>
        <v>-721</v>
      </c>
      <c r="E106" s="125">
        <f t="shared" si="27"/>
        <v>749</v>
      </c>
      <c r="F106" s="125">
        <f t="shared" si="27"/>
        <v>-721</v>
      </c>
      <c r="G106" s="49">
        <f t="shared" ref="G106:G121" si="28">F106-E106</f>
        <v>-1470</v>
      </c>
      <c r="H106" s="123">
        <f t="shared" ref="H106:H121" si="29">(F106/E106)*100</f>
        <v>-96.261682242990659</v>
      </c>
      <c r="I106" s="210"/>
      <c r="J106" s="208"/>
      <c r="K106" s="208"/>
      <c r="L106" s="208"/>
      <c r="M106" s="208"/>
      <c r="N106" s="193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>
      <c r="A107" s="122" t="s">
        <v>247</v>
      </c>
      <c r="B107" s="48">
        <v>1301</v>
      </c>
      <c r="C107" s="125">
        <v>2532</v>
      </c>
      <c r="D107" s="125">
        <v>1876</v>
      </c>
      <c r="E107" s="125">
        <v>2560</v>
      </c>
      <c r="F107" s="125">
        <f>F119</f>
        <v>1876</v>
      </c>
      <c r="G107" s="49">
        <f t="shared" si="28"/>
        <v>-684</v>
      </c>
      <c r="H107" s="123">
        <f t="shared" si="29"/>
        <v>73.28125</v>
      </c>
      <c r="I107" s="210"/>
      <c r="J107" s="208"/>
      <c r="K107" s="208"/>
      <c r="L107" s="208"/>
      <c r="M107" s="208"/>
      <c r="N107" s="193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122" t="s">
        <v>248</v>
      </c>
      <c r="B108" s="48">
        <v>1302</v>
      </c>
      <c r="C108" s="125">
        <f t="shared" ref="C108:F108" si="30">C73</f>
        <v>0</v>
      </c>
      <c r="D108" s="125">
        <f t="shared" si="30"/>
        <v>0</v>
      </c>
      <c r="E108" s="125">
        <f t="shared" si="30"/>
        <v>0</v>
      </c>
      <c r="F108" s="125">
        <f t="shared" si="30"/>
        <v>0</v>
      </c>
      <c r="G108" s="49">
        <f t="shared" si="28"/>
        <v>0</v>
      </c>
      <c r="H108" s="123" t="e">
        <f t="shared" si="29"/>
        <v>#DIV/0!</v>
      </c>
      <c r="I108" s="210"/>
      <c r="J108" s="208"/>
      <c r="K108" s="208"/>
      <c r="L108" s="208"/>
      <c r="M108" s="208"/>
      <c r="N108" s="193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>
      <c r="A109" s="13" t="s">
        <v>249</v>
      </c>
      <c r="B109" s="48">
        <v>1303</v>
      </c>
      <c r="C109" s="125" t="str">
        <f t="shared" ref="C109:F109" si="31">C77</f>
        <v>(    )</v>
      </c>
      <c r="D109" s="125" t="str">
        <f t="shared" si="31"/>
        <v>(    )</v>
      </c>
      <c r="E109" s="125" t="str">
        <f t="shared" si="31"/>
        <v>(    )</v>
      </c>
      <c r="F109" s="125" t="str">
        <f t="shared" si="31"/>
        <v>(    )</v>
      </c>
      <c r="G109" s="49" t="e">
        <f t="shared" si="28"/>
        <v>#VALUE!</v>
      </c>
      <c r="H109" s="123" t="e">
        <f t="shared" si="29"/>
        <v>#VALUE!</v>
      </c>
      <c r="I109" s="210"/>
      <c r="J109" s="208"/>
      <c r="K109" s="208"/>
      <c r="L109" s="208"/>
      <c r="M109" s="208"/>
      <c r="N109" s="193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>
      <c r="A110" s="13" t="s">
        <v>250</v>
      </c>
      <c r="B110" s="48">
        <v>1304</v>
      </c>
      <c r="C110" s="125">
        <f t="shared" ref="C110:F110" si="32">C74</f>
        <v>2743</v>
      </c>
      <c r="D110" s="125">
        <f t="shared" si="32"/>
        <v>2103</v>
      </c>
      <c r="E110" s="125">
        <f t="shared" si="32"/>
        <v>2800</v>
      </c>
      <c r="F110" s="125">
        <f t="shared" si="32"/>
        <v>2103</v>
      </c>
      <c r="G110" s="49">
        <f t="shared" si="28"/>
        <v>-697</v>
      </c>
      <c r="H110" s="123">
        <f t="shared" si="29"/>
        <v>75.107142857142861</v>
      </c>
      <c r="I110" s="210"/>
      <c r="J110" s="208"/>
      <c r="K110" s="208"/>
      <c r="L110" s="208"/>
      <c r="M110" s="208"/>
      <c r="N110" s="193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3" t="s">
        <v>251</v>
      </c>
      <c r="B111" s="48">
        <v>1305</v>
      </c>
      <c r="C111" s="125" t="str">
        <f t="shared" ref="C111:F111" si="33">C78</f>
        <v>(    )</v>
      </c>
      <c r="D111" s="125" t="str">
        <f t="shared" si="33"/>
        <v>(    )</v>
      </c>
      <c r="E111" s="125" t="str">
        <f t="shared" si="33"/>
        <v>(    )</v>
      </c>
      <c r="F111" s="125" t="str">
        <f t="shared" si="33"/>
        <v>(    )</v>
      </c>
      <c r="G111" s="49" t="e">
        <f t="shared" si="28"/>
        <v>#VALUE!</v>
      </c>
      <c r="H111" s="123" t="e">
        <f t="shared" si="29"/>
        <v>#VALUE!</v>
      </c>
      <c r="I111" s="210"/>
      <c r="J111" s="208"/>
      <c r="K111" s="208"/>
      <c r="L111" s="208"/>
      <c r="M111" s="208"/>
      <c r="N111" s="193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>
      <c r="A112" s="126" t="s">
        <v>47</v>
      </c>
      <c r="B112" s="75">
        <v>1310</v>
      </c>
      <c r="C112" s="35">
        <v>411</v>
      </c>
      <c r="D112" s="35">
        <v>-948</v>
      </c>
      <c r="E112" s="35">
        <v>509</v>
      </c>
      <c r="F112" s="35">
        <v>-948</v>
      </c>
      <c r="G112" s="49">
        <f t="shared" si="28"/>
        <v>-1457</v>
      </c>
      <c r="H112" s="123">
        <f t="shared" si="29"/>
        <v>-186.2475442043222</v>
      </c>
      <c r="I112" s="211"/>
      <c r="J112" s="208"/>
      <c r="K112" s="208"/>
      <c r="L112" s="208"/>
      <c r="M112" s="208"/>
      <c r="N112" s="193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9.5" customHeight="1">
      <c r="A113" s="120" t="s">
        <v>252</v>
      </c>
      <c r="B113" s="120"/>
      <c r="C113" s="120"/>
      <c r="D113" s="120"/>
      <c r="E113" s="120"/>
      <c r="F113" s="120"/>
      <c r="G113" s="49">
        <f t="shared" si="28"/>
        <v>0</v>
      </c>
      <c r="H113" s="123" t="e">
        <f t="shared" si="29"/>
        <v>#DIV/0!</v>
      </c>
      <c r="I113" s="215"/>
      <c r="J113" s="208"/>
      <c r="K113" s="208"/>
      <c r="L113" s="208"/>
      <c r="M113" s="208"/>
      <c r="N113" s="193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19.5" customHeight="1">
      <c r="A114" s="122" t="s">
        <v>253</v>
      </c>
      <c r="B114" s="48">
        <v>1400</v>
      </c>
      <c r="C114" s="49">
        <v>547</v>
      </c>
      <c r="D114" s="49">
        <v>951</v>
      </c>
      <c r="E114" s="49">
        <v>860</v>
      </c>
      <c r="F114" s="49">
        <v>951</v>
      </c>
      <c r="G114" s="49">
        <f t="shared" si="28"/>
        <v>91</v>
      </c>
      <c r="H114" s="123">
        <f t="shared" si="29"/>
        <v>110.58139534883722</v>
      </c>
      <c r="I114" s="210"/>
      <c r="J114" s="208"/>
      <c r="K114" s="208"/>
      <c r="L114" s="208"/>
      <c r="M114" s="208"/>
      <c r="N114" s="193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19.5" customHeight="1">
      <c r="A115" s="122" t="s">
        <v>254</v>
      </c>
      <c r="B115" s="127">
        <v>1401</v>
      </c>
      <c r="C115" s="49">
        <v>80</v>
      </c>
      <c r="D115" s="49">
        <v>263</v>
      </c>
      <c r="E115" s="49">
        <v>860</v>
      </c>
      <c r="F115" s="49">
        <v>263</v>
      </c>
      <c r="G115" s="49">
        <f t="shared" si="28"/>
        <v>-597</v>
      </c>
      <c r="H115" s="123">
        <f t="shared" si="29"/>
        <v>30.581395348837209</v>
      </c>
      <c r="I115" s="210"/>
      <c r="J115" s="208"/>
      <c r="K115" s="208"/>
      <c r="L115" s="208"/>
      <c r="M115" s="208"/>
      <c r="N115" s="193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19.5" customHeight="1">
      <c r="A116" s="122" t="s">
        <v>255</v>
      </c>
      <c r="B116" s="127">
        <v>1402</v>
      </c>
      <c r="C116" s="49"/>
      <c r="D116" s="49"/>
      <c r="E116" s="49"/>
      <c r="F116" s="49"/>
      <c r="G116" s="49">
        <f t="shared" si="28"/>
        <v>0</v>
      </c>
      <c r="H116" s="123" t="e">
        <f t="shared" si="29"/>
        <v>#DIV/0!</v>
      </c>
      <c r="I116" s="210"/>
      <c r="J116" s="208"/>
      <c r="K116" s="208"/>
      <c r="L116" s="208"/>
      <c r="M116" s="208"/>
      <c r="N116" s="193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9.5" customHeight="1">
      <c r="A117" s="122" t="s">
        <v>113</v>
      </c>
      <c r="B117" s="127">
        <v>1410</v>
      </c>
      <c r="C117" s="49">
        <v>1001</v>
      </c>
      <c r="D117" s="49">
        <v>1330</v>
      </c>
      <c r="E117" s="49">
        <v>1736</v>
      </c>
      <c r="F117" s="49">
        <v>1330</v>
      </c>
      <c r="G117" s="49">
        <f t="shared" si="28"/>
        <v>-406</v>
      </c>
      <c r="H117" s="123">
        <f t="shared" si="29"/>
        <v>76.612903225806448</v>
      </c>
      <c r="I117" s="210"/>
      <c r="J117" s="208"/>
      <c r="K117" s="208"/>
      <c r="L117" s="208"/>
      <c r="M117" s="208"/>
      <c r="N117" s="193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19.5" customHeight="1">
      <c r="A118" s="122" t="s">
        <v>180</v>
      </c>
      <c r="B118" s="127">
        <v>1420</v>
      </c>
      <c r="C118" s="49">
        <v>205</v>
      </c>
      <c r="D118" s="49">
        <v>273</v>
      </c>
      <c r="E118" s="49">
        <v>382</v>
      </c>
      <c r="F118" s="49">
        <v>273</v>
      </c>
      <c r="G118" s="49">
        <f t="shared" si="28"/>
        <v>-109</v>
      </c>
      <c r="H118" s="123">
        <f t="shared" si="29"/>
        <v>71.465968586387433</v>
      </c>
      <c r="I118" s="210"/>
      <c r="J118" s="208"/>
      <c r="K118" s="208"/>
      <c r="L118" s="208"/>
      <c r="M118" s="208"/>
      <c r="N118" s="193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19.5" customHeight="1">
      <c r="A119" s="122" t="s">
        <v>256</v>
      </c>
      <c r="B119" s="127">
        <v>1430</v>
      </c>
      <c r="C119" s="49">
        <v>2532</v>
      </c>
      <c r="D119" s="49">
        <v>1876</v>
      </c>
      <c r="E119" s="49">
        <v>2560</v>
      </c>
      <c r="F119" s="49">
        <v>1876</v>
      </c>
      <c r="G119" s="49">
        <f t="shared" si="28"/>
        <v>-684</v>
      </c>
      <c r="H119" s="123">
        <f t="shared" si="29"/>
        <v>73.28125</v>
      </c>
      <c r="I119" s="210"/>
      <c r="J119" s="208"/>
      <c r="K119" s="208"/>
      <c r="L119" s="208"/>
      <c r="M119" s="208"/>
      <c r="N119" s="193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19.5" customHeight="1">
      <c r="A120" s="122" t="s">
        <v>257</v>
      </c>
      <c r="B120" s="127">
        <v>1440</v>
      </c>
      <c r="C120" s="49">
        <v>257</v>
      </c>
      <c r="D120" s="49">
        <v>250</v>
      </c>
      <c r="E120" s="49">
        <v>447</v>
      </c>
      <c r="F120" s="49">
        <v>250</v>
      </c>
      <c r="G120" s="49">
        <f t="shared" si="28"/>
        <v>-197</v>
      </c>
      <c r="H120" s="123">
        <f t="shared" si="29"/>
        <v>55.928411633109619</v>
      </c>
      <c r="I120" s="210"/>
      <c r="J120" s="208"/>
      <c r="K120" s="208"/>
      <c r="L120" s="208"/>
      <c r="M120" s="208"/>
      <c r="N120" s="193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18.75" customHeight="1">
      <c r="A121" s="120" t="s">
        <v>258</v>
      </c>
      <c r="B121" s="128">
        <v>1450</v>
      </c>
      <c r="C121" s="35">
        <f t="shared" ref="C121:F121" si="34">SUM(C114,C117:C120)</f>
        <v>4542</v>
      </c>
      <c r="D121" s="35">
        <f t="shared" si="34"/>
        <v>4680</v>
      </c>
      <c r="E121" s="35">
        <f t="shared" si="34"/>
        <v>5985</v>
      </c>
      <c r="F121" s="35">
        <f t="shared" si="34"/>
        <v>4680</v>
      </c>
      <c r="G121" s="49">
        <f t="shared" si="28"/>
        <v>-1305</v>
      </c>
      <c r="H121" s="123">
        <f t="shared" si="29"/>
        <v>78.195488721804509</v>
      </c>
      <c r="I121" s="211"/>
      <c r="J121" s="208"/>
      <c r="K121" s="208"/>
      <c r="L121" s="208"/>
      <c r="M121" s="208"/>
      <c r="N121" s="193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18.75" customHeight="1">
      <c r="A122" s="106"/>
      <c r="B122" s="129"/>
      <c r="C122" s="129"/>
      <c r="D122" s="129"/>
      <c r="E122" s="129"/>
      <c r="F122" s="129"/>
      <c r="G122" s="129"/>
      <c r="H122" s="129"/>
      <c r="I122" s="129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18.75" customHeight="1">
      <c r="A123" s="106"/>
      <c r="B123" s="129"/>
      <c r="C123" s="129"/>
      <c r="D123" s="129"/>
      <c r="E123" s="129"/>
      <c r="F123" s="129"/>
      <c r="G123" s="129"/>
      <c r="H123" s="129"/>
      <c r="I123" s="129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8.75" customHeight="1">
      <c r="A124" s="100"/>
      <c r="B124" s="6"/>
      <c r="C124" s="6"/>
      <c r="D124" s="6"/>
      <c r="E124" s="6"/>
      <c r="F124" s="6"/>
      <c r="G124" s="6"/>
      <c r="H124" s="6"/>
      <c r="I124" s="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7.75" customHeight="1">
      <c r="A125" s="106" t="s">
        <v>259</v>
      </c>
      <c r="B125" s="6"/>
      <c r="C125" s="213" t="s">
        <v>260</v>
      </c>
      <c r="D125" s="187"/>
      <c r="E125" s="130"/>
      <c r="F125" s="6" t="s">
        <v>261</v>
      </c>
      <c r="G125" s="6"/>
      <c r="H125" s="6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3" t="s">
        <v>262</v>
      </c>
      <c r="B126" s="1"/>
      <c r="C126" s="214" t="s">
        <v>263</v>
      </c>
      <c r="D126" s="187"/>
      <c r="E126" s="1"/>
      <c r="F126" s="188"/>
      <c r="G126" s="187"/>
      <c r="H126" s="187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00"/>
      <c r="B127" s="6"/>
      <c r="C127" s="6"/>
      <c r="D127" s="6"/>
      <c r="E127" s="6"/>
      <c r="F127" s="6"/>
      <c r="G127" s="6"/>
      <c r="H127" s="6"/>
      <c r="I127" s="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00"/>
      <c r="B128" s="6"/>
      <c r="C128" s="6"/>
      <c r="D128" s="6"/>
      <c r="E128" s="6"/>
      <c r="F128" s="6"/>
      <c r="G128" s="6"/>
      <c r="H128" s="6"/>
      <c r="I128" s="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00"/>
      <c r="B129" s="6"/>
      <c r="C129" s="6"/>
      <c r="D129" s="6"/>
      <c r="E129" s="6"/>
      <c r="F129" s="6"/>
      <c r="G129" s="6"/>
      <c r="H129" s="6"/>
      <c r="I129" s="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00"/>
      <c r="B130" s="6"/>
      <c r="C130" s="6"/>
      <c r="D130" s="6"/>
      <c r="E130" s="6"/>
      <c r="F130" s="6"/>
      <c r="G130" s="6"/>
      <c r="H130" s="6"/>
      <c r="I130" s="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00"/>
      <c r="B131" s="6"/>
      <c r="C131" s="6"/>
      <c r="D131" s="6"/>
      <c r="E131" s="6"/>
      <c r="F131" s="6"/>
      <c r="G131" s="6"/>
      <c r="H131" s="6"/>
      <c r="I131" s="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00"/>
      <c r="B132" s="6"/>
      <c r="C132" s="6"/>
      <c r="D132" s="6"/>
      <c r="E132" s="6"/>
      <c r="F132" s="6"/>
      <c r="G132" s="6"/>
      <c r="H132" s="6"/>
      <c r="I132" s="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00"/>
      <c r="B133" s="6"/>
      <c r="C133" s="6"/>
      <c r="D133" s="6"/>
      <c r="E133" s="6"/>
      <c r="F133" s="6"/>
      <c r="G133" s="6"/>
      <c r="H133" s="6"/>
      <c r="I133" s="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00"/>
      <c r="B134" s="6"/>
      <c r="C134" s="6"/>
      <c r="D134" s="6"/>
      <c r="E134" s="6"/>
      <c r="F134" s="6"/>
      <c r="G134" s="6"/>
      <c r="H134" s="6"/>
      <c r="I134" s="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00"/>
      <c r="B135" s="6"/>
      <c r="C135" s="6"/>
      <c r="D135" s="6"/>
      <c r="E135" s="6"/>
      <c r="F135" s="6"/>
      <c r="G135" s="6"/>
      <c r="H135" s="6"/>
      <c r="I135" s="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00"/>
      <c r="B136" s="6"/>
      <c r="C136" s="6"/>
      <c r="D136" s="6"/>
      <c r="E136" s="6"/>
      <c r="F136" s="6"/>
      <c r="G136" s="6"/>
      <c r="H136" s="6"/>
      <c r="I136" s="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00"/>
      <c r="B137" s="6"/>
      <c r="C137" s="6"/>
      <c r="D137" s="6"/>
      <c r="E137" s="6"/>
      <c r="F137" s="6"/>
      <c r="G137" s="6"/>
      <c r="H137" s="6"/>
      <c r="I137" s="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00"/>
      <c r="B138" s="6"/>
      <c r="C138" s="6"/>
      <c r="D138" s="6"/>
      <c r="E138" s="6"/>
      <c r="F138" s="6"/>
      <c r="G138" s="6"/>
      <c r="H138" s="6"/>
      <c r="I138" s="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0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0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0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0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0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0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0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0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0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0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0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0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0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0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0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0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0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0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0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0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0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0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0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0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0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0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0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0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0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0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0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0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0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0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0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0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0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0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0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0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0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0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0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0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0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0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8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8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8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8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8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8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8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8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8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8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8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8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8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8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8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8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8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8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8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8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8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8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8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8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8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8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8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8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8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8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8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8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8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8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8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8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8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18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18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18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18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18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18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18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18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18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18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18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18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18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18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18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18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18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18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>
      <c r="A245" s="18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>
      <c r="A246" s="18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>
      <c r="A247" s="18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>
      <c r="A248" s="18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>
      <c r="A249" s="18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>
      <c r="A250" s="18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>
      <c r="A251" s="18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>
      <c r="A252" s="18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>
      <c r="A253" s="18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>
      <c r="A254" s="18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>
      <c r="A255" s="18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>
      <c r="A256" s="18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>
      <c r="A257" s="18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>
      <c r="A258" s="18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>
      <c r="A259" s="18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>
      <c r="A260" s="18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>
      <c r="A261" s="18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>
      <c r="A262" s="18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>
      <c r="A263" s="18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>
      <c r="A264" s="18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>
      <c r="A265" s="18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>
      <c r="A266" s="18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>
      <c r="A267" s="18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>
      <c r="A268" s="18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>
      <c r="A269" s="18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>
      <c r="A270" s="18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>
      <c r="A271" s="18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>
      <c r="A272" s="18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>
      <c r="A273" s="18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>
      <c r="A274" s="18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>
      <c r="A275" s="18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>
      <c r="A276" s="18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>
      <c r="A277" s="18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>
      <c r="A278" s="18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>
      <c r="A279" s="18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>
      <c r="A280" s="18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>
      <c r="A281" s="18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>
      <c r="A282" s="18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>
      <c r="A283" s="18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>
      <c r="A284" s="18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>
      <c r="A285" s="18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>
      <c r="A286" s="18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>
      <c r="A287" s="18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>
      <c r="A288" s="18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>
      <c r="A289" s="18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>
      <c r="A290" s="18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>
      <c r="A291" s="18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>
      <c r="A292" s="18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>
      <c r="A293" s="18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>
      <c r="A294" s="18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>
      <c r="A295" s="18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>
      <c r="A296" s="18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>
      <c r="A297" s="18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>
      <c r="A298" s="18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>
      <c r="A299" s="18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>
      <c r="A300" s="18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>
      <c r="A301" s="18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>
      <c r="A302" s="18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>
      <c r="A303" s="18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>
      <c r="A304" s="18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>
      <c r="A305" s="18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>
      <c r="A306" s="18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>
      <c r="A307" s="18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>
      <c r="A308" s="18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>
      <c r="A309" s="18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>
      <c r="A310" s="18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>
      <c r="A311" s="18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>
      <c r="A312" s="18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>
      <c r="A313" s="18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>
      <c r="A314" s="18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>
      <c r="A315" s="18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18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18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18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18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>
      <c r="A320" s="18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18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>
      <c r="A322" s="18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>
      <c r="A323" s="18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>
      <c r="A324" s="18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>
      <c r="A325" s="18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18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1"/>
      <c r="B327" s="6"/>
      <c r="C327" s="6"/>
      <c r="D327" s="6"/>
      <c r="E327" s="6"/>
      <c r="F327" s="6"/>
      <c r="G327" s="6"/>
      <c r="H327" s="6"/>
      <c r="I327" s="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1"/>
      <c r="B328" s="6"/>
      <c r="C328" s="6"/>
      <c r="D328" s="6"/>
      <c r="E328" s="6"/>
      <c r="F328" s="6"/>
      <c r="G328" s="6"/>
      <c r="H328" s="6"/>
      <c r="I328" s="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1"/>
      <c r="B329" s="6"/>
      <c r="C329" s="6"/>
      <c r="D329" s="6"/>
      <c r="E329" s="6"/>
      <c r="F329" s="6"/>
      <c r="G329" s="6"/>
      <c r="H329" s="6"/>
      <c r="I329" s="6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>
      <c r="A330" s="1"/>
      <c r="B330" s="6"/>
      <c r="C330" s="6"/>
      <c r="D330" s="6"/>
      <c r="E330" s="6"/>
      <c r="F330" s="6"/>
      <c r="G330" s="6"/>
      <c r="H330" s="6"/>
      <c r="I330" s="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1"/>
      <c r="B331" s="6"/>
      <c r="C331" s="6"/>
      <c r="D331" s="6"/>
      <c r="E331" s="6"/>
      <c r="F331" s="6"/>
      <c r="G331" s="6"/>
      <c r="H331" s="6"/>
      <c r="I331" s="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>
      <c r="A332" s="1"/>
      <c r="B332" s="6"/>
      <c r="C332" s="6"/>
      <c r="D332" s="6"/>
      <c r="E332" s="6"/>
      <c r="F332" s="6"/>
      <c r="G332" s="6"/>
      <c r="H332" s="6"/>
      <c r="I332" s="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>
      <c r="A333" s="1"/>
      <c r="B333" s="6"/>
      <c r="C333" s="6"/>
      <c r="D333" s="6"/>
      <c r="E333" s="6"/>
      <c r="F333" s="6"/>
      <c r="G333" s="6"/>
      <c r="H333" s="6"/>
      <c r="I333" s="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>
      <c r="A334" s="1"/>
      <c r="B334" s="6"/>
      <c r="C334" s="6"/>
      <c r="D334" s="6"/>
      <c r="E334" s="6"/>
      <c r="F334" s="6"/>
      <c r="G334" s="6"/>
      <c r="H334" s="6"/>
      <c r="I334" s="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>
      <c r="A335" s="1"/>
      <c r="B335" s="6"/>
      <c r="C335" s="6"/>
      <c r="D335" s="6"/>
      <c r="E335" s="6"/>
      <c r="F335" s="6"/>
      <c r="G335" s="6"/>
      <c r="H335" s="6"/>
      <c r="I335" s="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>
      <c r="A336" s="1"/>
      <c r="B336" s="6"/>
      <c r="C336" s="6"/>
      <c r="D336" s="6"/>
      <c r="E336" s="6"/>
      <c r="F336" s="6"/>
      <c r="G336" s="6"/>
      <c r="H336" s="6"/>
      <c r="I336" s="6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1"/>
      <c r="B337" s="6"/>
      <c r="C337" s="6"/>
      <c r="D337" s="6"/>
      <c r="E337" s="6"/>
      <c r="F337" s="6"/>
      <c r="G337" s="6"/>
      <c r="H337" s="6"/>
      <c r="I337" s="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>
      <c r="A338" s="1"/>
      <c r="B338" s="6"/>
      <c r="C338" s="6"/>
      <c r="D338" s="6"/>
      <c r="E338" s="6"/>
      <c r="F338" s="6"/>
      <c r="G338" s="6"/>
      <c r="H338" s="6"/>
      <c r="I338" s="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>
      <c r="A339" s="1"/>
      <c r="B339" s="6"/>
      <c r="C339" s="6"/>
      <c r="D339" s="6"/>
      <c r="E339" s="6"/>
      <c r="F339" s="6"/>
      <c r="G339" s="6"/>
      <c r="H339" s="6"/>
      <c r="I339" s="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>
      <c r="A340" s="1"/>
      <c r="B340" s="6"/>
      <c r="C340" s="6"/>
      <c r="D340" s="6"/>
      <c r="E340" s="6"/>
      <c r="F340" s="6"/>
      <c r="G340" s="6"/>
      <c r="H340" s="6"/>
      <c r="I340" s="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>
      <c r="A341" s="1"/>
      <c r="B341" s="6"/>
      <c r="C341" s="6"/>
      <c r="D341" s="6"/>
      <c r="E341" s="6"/>
      <c r="F341" s="6"/>
      <c r="G341" s="6"/>
      <c r="H341" s="6"/>
      <c r="I341" s="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>
      <c r="A342" s="1"/>
      <c r="B342" s="6"/>
      <c r="C342" s="6"/>
      <c r="D342" s="6"/>
      <c r="E342" s="6"/>
      <c r="F342" s="6"/>
      <c r="G342" s="6"/>
      <c r="H342" s="6"/>
      <c r="I342" s="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>
      <c r="A343" s="1"/>
      <c r="B343" s="6"/>
      <c r="C343" s="6"/>
      <c r="D343" s="6"/>
      <c r="E343" s="6"/>
      <c r="F343" s="6"/>
      <c r="G343" s="6"/>
      <c r="H343" s="6"/>
      <c r="I343" s="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>
      <c r="A344" s="1"/>
      <c r="B344" s="6"/>
      <c r="C344" s="6"/>
      <c r="D344" s="6"/>
      <c r="E344" s="6"/>
      <c r="F344" s="6"/>
      <c r="G344" s="6"/>
      <c r="H344" s="6"/>
      <c r="I344" s="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>
      <c r="A345" s="1"/>
      <c r="B345" s="6"/>
      <c r="C345" s="6"/>
      <c r="D345" s="6"/>
      <c r="E345" s="6"/>
      <c r="F345" s="6"/>
      <c r="G345" s="6"/>
      <c r="H345" s="6"/>
      <c r="I345" s="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>
      <c r="A346" s="1"/>
      <c r="B346" s="6"/>
      <c r="C346" s="6"/>
      <c r="D346" s="6"/>
      <c r="E346" s="6"/>
      <c r="F346" s="6"/>
      <c r="G346" s="6"/>
      <c r="H346" s="6"/>
      <c r="I346" s="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>
      <c r="A347" s="1"/>
      <c r="B347" s="6"/>
      <c r="C347" s="6"/>
      <c r="D347" s="6"/>
      <c r="E347" s="6"/>
      <c r="F347" s="6"/>
      <c r="G347" s="6"/>
      <c r="H347" s="6"/>
      <c r="I347" s="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>
      <c r="A348" s="1"/>
      <c r="B348" s="6"/>
      <c r="C348" s="6"/>
      <c r="D348" s="6"/>
      <c r="E348" s="6"/>
      <c r="F348" s="6"/>
      <c r="G348" s="6"/>
      <c r="H348" s="6"/>
      <c r="I348" s="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>
      <c r="A349" s="1"/>
      <c r="B349" s="6"/>
      <c r="C349" s="6"/>
      <c r="D349" s="6"/>
      <c r="E349" s="6"/>
      <c r="F349" s="6"/>
      <c r="G349" s="6"/>
      <c r="H349" s="6"/>
      <c r="I349" s="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1"/>
      <c r="B350" s="6"/>
      <c r="C350" s="6"/>
      <c r="D350" s="6"/>
      <c r="E350" s="6"/>
      <c r="F350" s="6"/>
      <c r="G350" s="6"/>
      <c r="H350" s="6"/>
      <c r="I350" s="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>
      <c r="A351" s="1"/>
      <c r="B351" s="6"/>
      <c r="C351" s="6"/>
      <c r="D351" s="6"/>
      <c r="E351" s="6"/>
      <c r="F351" s="6"/>
      <c r="G351" s="6"/>
      <c r="H351" s="6"/>
      <c r="I351" s="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1"/>
      <c r="B352" s="6"/>
      <c r="C352" s="6"/>
      <c r="D352" s="6"/>
      <c r="E352" s="6"/>
      <c r="F352" s="6"/>
      <c r="G352" s="6"/>
      <c r="H352" s="6"/>
      <c r="I352" s="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>
      <c r="A353" s="1"/>
      <c r="B353" s="6"/>
      <c r="C353" s="6"/>
      <c r="D353" s="6"/>
      <c r="E353" s="6"/>
      <c r="F353" s="6"/>
      <c r="G353" s="6"/>
      <c r="H353" s="6"/>
      <c r="I353" s="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>
      <c r="A354" s="1"/>
      <c r="B354" s="6"/>
      <c r="C354" s="6"/>
      <c r="D354" s="6"/>
      <c r="E354" s="6"/>
      <c r="F354" s="6"/>
      <c r="G354" s="6"/>
      <c r="H354" s="6"/>
      <c r="I354" s="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>
      <c r="A355" s="1"/>
      <c r="B355" s="6"/>
      <c r="C355" s="6"/>
      <c r="D355" s="6"/>
      <c r="E355" s="6"/>
      <c r="F355" s="6"/>
      <c r="G355" s="6"/>
      <c r="H355" s="6"/>
      <c r="I355" s="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>
      <c r="A356" s="1"/>
      <c r="B356" s="6"/>
      <c r="C356" s="6"/>
      <c r="D356" s="6"/>
      <c r="E356" s="6"/>
      <c r="F356" s="6"/>
      <c r="G356" s="6"/>
      <c r="H356" s="6"/>
      <c r="I356" s="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1"/>
      <c r="B357" s="6"/>
      <c r="C357" s="6"/>
      <c r="D357" s="6"/>
      <c r="E357" s="6"/>
      <c r="F357" s="6"/>
      <c r="G357" s="6"/>
      <c r="H357" s="6"/>
      <c r="I357" s="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1"/>
      <c r="B358" s="6"/>
      <c r="C358" s="6"/>
      <c r="D358" s="6"/>
      <c r="E358" s="6"/>
      <c r="F358" s="6"/>
      <c r="G358" s="6"/>
      <c r="H358" s="6"/>
      <c r="I358" s="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1"/>
      <c r="B359" s="6"/>
      <c r="C359" s="6"/>
      <c r="D359" s="6"/>
      <c r="E359" s="6"/>
      <c r="F359" s="6"/>
      <c r="G359" s="6"/>
      <c r="H359" s="6"/>
      <c r="I359" s="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1"/>
      <c r="B360" s="6"/>
      <c r="C360" s="6"/>
      <c r="D360" s="6"/>
      <c r="E360" s="6"/>
      <c r="F360" s="6"/>
      <c r="G360" s="6"/>
      <c r="H360" s="6"/>
      <c r="I360" s="6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1"/>
      <c r="B361" s="6"/>
      <c r="C361" s="6"/>
      <c r="D361" s="6"/>
      <c r="E361" s="6"/>
      <c r="F361" s="6"/>
      <c r="G361" s="6"/>
      <c r="H361" s="6"/>
      <c r="I361" s="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1"/>
      <c r="B362" s="6"/>
      <c r="C362" s="6"/>
      <c r="D362" s="6"/>
      <c r="E362" s="6"/>
      <c r="F362" s="6"/>
      <c r="G362" s="6"/>
      <c r="H362" s="6"/>
      <c r="I362" s="6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1"/>
      <c r="B363" s="6"/>
      <c r="C363" s="6"/>
      <c r="D363" s="6"/>
      <c r="E363" s="6"/>
      <c r="F363" s="6"/>
      <c r="G363" s="6"/>
      <c r="H363" s="6"/>
      <c r="I363" s="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1"/>
      <c r="B364" s="6"/>
      <c r="C364" s="6"/>
      <c r="D364" s="6"/>
      <c r="E364" s="6"/>
      <c r="F364" s="6"/>
      <c r="G364" s="6"/>
      <c r="H364" s="6"/>
      <c r="I364" s="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>
      <c r="A365" s="1"/>
      <c r="B365" s="6"/>
      <c r="C365" s="6"/>
      <c r="D365" s="6"/>
      <c r="E365" s="6"/>
      <c r="F365" s="6"/>
      <c r="G365" s="6"/>
      <c r="H365" s="6"/>
      <c r="I365" s="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1"/>
      <c r="B366" s="6"/>
      <c r="C366" s="6"/>
      <c r="D366" s="6"/>
      <c r="E366" s="6"/>
      <c r="F366" s="6"/>
      <c r="G366" s="6"/>
      <c r="H366" s="6"/>
      <c r="I366" s="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>
      <c r="A367" s="1"/>
      <c r="B367" s="6"/>
      <c r="C367" s="6"/>
      <c r="D367" s="6"/>
      <c r="E367" s="6"/>
      <c r="F367" s="6"/>
      <c r="G367" s="6"/>
      <c r="H367" s="6"/>
      <c r="I367" s="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>
      <c r="A368" s="1"/>
      <c r="B368" s="6"/>
      <c r="C368" s="6"/>
      <c r="D368" s="6"/>
      <c r="E368" s="6"/>
      <c r="F368" s="6"/>
      <c r="G368" s="6"/>
      <c r="H368" s="6"/>
      <c r="I368" s="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>
      <c r="A369" s="1"/>
      <c r="B369" s="6"/>
      <c r="C369" s="6"/>
      <c r="D369" s="6"/>
      <c r="E369" s="6"/>
      <c r="F369" s="6"/>
      <c r="G369" s="6"/>
      <c r="H369" s="6"/>
      <c r="I369" s="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>
      <c r="A370" s="1"/>
      <c r="B370" s="6"/>
      <c r="C370" s="6"/>
      <c r="D370" s="6"/>
      <c r="E370" s="6"/>
      <c r="F370" s="6"/>
      <c r="G370" s="6"/>
      <c r="H370" s="6"/>
      <c r="I370" s="6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1"/>
      <c r="B371" s="6"/>
      <c r="C371" s="6"/>
      <c r="D371" s="6"/>
      <c r="E371" s="6"/>
      <c r="F371" s="6"/>
      <c r="G371" s="6"/>
      <c r="H371" s="6"/>
      <c r="I371" s="6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>
      <c r="A372" s="1"/>
      <c r="B372" s="6"/>
      <c r="C372" s="6"/>
      <c r="D372" s="6"/>
      <c r="E372" s="6"/>
      <c r="F372" s="6"/>
      <c r="G372" s="6"/>
      <c r="H372" s="6"/>
      <c r="I372" s="6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1"/>
      <c r="B373" s="6"/>
      <c r="C373" s="6"/>
      <c r="D373" s="6"/>
      <c r="E373" s="6"/>
      <c r="F373" s="6"/>
      <c r="G373" s="6"/>
      <c r="H373" s="6"/>
      <c r="I373" s="6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1"/>
      <c r="B374" s="6"/>
      <c r="C374" s="6"/>
      <c r="D374" s="6"/>
      <c r="E374" s="6"/>
      <c r="F374" s="6"/>
      <c r="G374" s="6"/>
      <c r="H374" s="6"/>
      <c r="I374" s="6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1"/>
      <c r="B375" s="6"/>
      <c r="C375" s="6"/>
      <c r="D375" s="6"/>
      <c r="E375" s="6"/>
      <c r="F375" s="6"/>
      <c r="G375" s="6"/>
      <c r="H375" s="6"/>
      <c r="I375" s="6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>
      <c r="A376" s="1"/>
      <c r="B376" s="6"/>
      <c r="C376" s="6"/>
      <c r="D376" s="6"/>
      <c r="E376" s="6"/>
      <c r="F376" s="6"/>
      <c r="G376" s="6"/>
      <c r="H376" s="6"/>
      <c r="I376" s="6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>
      <c r="A377" s="1"/>
      <c r="B377" s="6"/>
      <c r="C377" s="6"/>
      <c r="D377" s="6"/>
      <c r="E377" s="6"/>
      <c r="F377" s="6"/>
      <c r="G377" s="6"/>
      <c r="H377" s="6"/>
      <c r="I377" s="6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>
      <c r="A378" s="1"/>
      <c r="B378" s="6"/>
      <c r="C378" s="6"/>
      <c r="D378" s="6"/>
      <c r="E378" s="6"/>
      <c r="F378" s="6"/>
      <c r="G378" s="6"/>
      <c r="H378" s="6"/>
      <c r="I378" s="6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>
      <c r="A379" s="1"/>
      <c r="B379" s="6"/>
      <c r="C379" s="6"/>
      <c r="D379" s="6"/>
      <c r="E379" s="6"/>
      <c r="F379" s="6"/>
      <c r="G379" s="6"/>
      <c r="H379" s="6"/>
      <c r="I379" s="6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>
      <c r="A380" s="1"/>
      <c r="B380" s="6"/>
      <c r="C380" s="6"/>
      <c r="D380" s="6"/>
      <c r="E380" s="6"/>
      <c r="F380" s="6"/>
      <c r="G380" s="6"/>
      <c r="H380" s="6"/>
      <c r="I380" s="6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1"/>
      <c r="B381" s="6"/>
      <c r="C381" s="6"/>
      <c r="D381" s="6"/>
      <c r="E381" s="6"/>
      <c r="F381" s="6"/>
      <c r="G381" s="6"/>
      <c r="H381" s="6"/>
      <c r="I381" s="6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>
      <c r="A382" s="1"/>
      <c r="B382" s="6"/>
      <c r="C382" s="6"/>
      <c r="D382" s="6"/>
      <c r="E382" s="6"/>
      <c r="F382" s="6"/>
      <c r="G382" s="6"/>
      <c r="H382" s="6"/>
      <c r="I382" s="6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1"/>
      <c r="B383" s="6"/>
      <c r="C383" s="6"/>
      <c r="D383" s="6"/>
      <c r="E383" s="6"/>
      <c r="F383" s="6"/>
      <c r="G383" s="6"/>
      <c r="H383" s="6"/>
      <c r="I383" s="6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>
      <c r="A384" s="1"/>
      <c r="B384" s="6"/>
      <c r="C384" s="6"/>
      <c r="D384" s="6"/>
      <c r="E384" s="6"/>
      <c r="F384" s="6"/>
      <c r="G384" s="6"/>
      <c r="H384" s="6"/>
      <c r="I384" s="6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1"/>
      <c r="B385" s="6"/>
      <c r="C385" s="6"/>
      <c r="D385" s="6"/>
      <c r="E385" s="6"/>
      <c r="F385" s="6"/>
      <c r="G385" s="6"/>
      <c r="H385" s="6"/>
      <c r="I385" s="6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>
      <c r="A386" s="1"/>
      <c r="B386" s="6"/>
      <c r="C386" s="6"/>
      <c r="D386" s="6"/>
      <c r="E386" s="6"/>
      <c r="F386" s="6"/>
      <c r="G386" s="6"/>
      <c r="H386" s="6"/>
      <c r="I386" s="6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>
      <c r="A387" s="1"/>
      <c r="B387" s="6"/>
      <c r="C387" s="6"/>
      <c r="D387" s="6"/>
      <c r="E387" s="6"/>
      <c r="F387" s="6"/>
      <c r="G387" s="6"/>
      <c r="H387" s="6"/>
      <c r="I387" s="6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>
      <c r="A388" s="1"/>
      <c r="B388" s="6"/>
      <c r="C388" s="6"/>
      <c r="D388" s="6"/>
      <c r="E388" s="6"/>
      <c r="F388" s="6"/>
      <c r="G388" s="6"/>
      <c r="H388" s="6"/>
      <c r="I388" s="6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>
      <c r="A389" s="1"/>
      <c r="B389" s="6"/>
      <c r="C389" s="6"/>
      <c r="D389" s="6"/>
      <c r="E389" s="6"/>
      <c r="F389" s="6"/>
      <c r="G389" s="6"/>
      <c r="H389" s="6"/>
      <c r="I389" s="6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>
      <c r="A390" s="1"/>
      <c r="B390" s="6"/>
      <c r="C390" s="6"/>
      <c r="D390" s="6"/>
      <c r="E390" s="6"/>
      <c r="F390" s="6"/>
      <c r="G390" s="6"/>
      <c r="H390" s="6"/>
      <c r="I390" s="6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1"/>
      <c r="B391" s="6"/>
      <c r="C391" s="6"/>
      <c r="D391" s="6"/>
      <c r="E391" s="6"/>
      <c r="F391" s="6"/>
      <c r="G391" s="6"/>
      <c r="H391" s="6"/>
      <c r="I391" s="6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>
      <c r="A392" s="1"/>
      <c r="B392" s="6"/>
      <c r="C392" s="6"/>
      <c r="D392" s="6"/>
      <c r="E392" s="6"/>
      <c r="F392" s="6"/>
      <c r="G392" s="6"/>
      <c r="H392" s="6"/>
      <c r="I392" s="6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1"/>
      <c r="B393" s="6"/>
      <c r="C393" s="6"/>
      <c r="D393" s="6"/>
      <c r="E393" s="6"/>
      <c r="F393" s="6"/>
      <c r="G393" s="6"/>
      <c r="H393" s="6"/>
      <c r="I393" s="6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>
      <c r="A394" s="1"/>
      <c r="B394" s="6"/>
      <c r="C394" s="6"/>
      <c r="D394" s="6"/>
      <c r="E394" s="6"/>
      <c r="F394" s="6"/>
      <c r="G394" s="6"/>
      <c r="H394" s="6"/>
      <c r="I394" s="6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>
      <c r="A395" s="1"/>
      <c r="B395" s="6"/>
      <c r="C395" s="6"/>
      <c r="D395" s="6"/>
      <c r="E395" s="6"/>
      <c r="F395" s="6"/>
      <c r="G395" s="6"/>
      <c r="H395" s="6"/>
      <c r="I395" s="6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>
      <c r="A396" s="1"/>
      <c r="B396" s="6"/>
      <c r="C396" s="6"/>
      <c r="D396" s="6"/>
      <c r="E396" s="6"/>
      <c r="F396" s="6"/>
      <c r="G396" s="6"/>
      <c r="H396" s="6"/>
      <c r="I396" s="6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>
      <c r="A397" s="1"/>
      <c r="B397" s="6"/>
      <c r="C397" s="6"/>
      <c r="D397" s="6"/>
      <c r="E397" s="6"/>
      <c r="F397" s="6"/>
      <c r="G397" s="6"/>
      <c r="H397" s="6"/>
      <c r="I397" s="6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>
      <c r="A398" s="1"/>
      <c r="B398" s="6"/>
      <c r="C398" s="6"/>
      <c r="D398" s="6"/>
      <c r="E398" s="6"/>
      <c r="F398" s="6"/>
      <c r="G398" s="6"/>
      <c r="H398" s="6"/>
      <c r="I398" s="6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>
      <c r="A399" s="1"/>
      <c r="B399" s="6"/>
      <c r="C399" s="6"/>
      <c r="D399" s="6"/>
      <c r="E399" s="6"/>
      <c r="F399" s="6"/>
      <c r="G399" s="6"/>
      <c r="H399" s="6"/>
      <c r="I399" s="6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>
      <c r="A400" s="1"/>
      <c r="B400" s="6"/>
      <c r="C400" s="6"/>
      <c r="D400" s="6"/>
      <c r="E400" s="6"/>
      <c r="F400" s="6"/>
      <c r="G400" s="6"/>
      <c r="H400" s="6"/>
      <c r="I400" s="6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>
      <c r="A401" s="1"/>
      <c r="B401" s="6"/>
      <c r="C401" s="6"/>
      <c r="D401" s="6"/>
      <c r="E401" s="6"/>
      <c r="F401" s="6"/>
      <c r="G401" s="6"/>
      <c r="H401" s="6"/>
      <c r="I401" s="6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>
      <c r="A402" s="1"/>
      <c r="B402" s="6"/>
      <c r="C402" s="6"/>
      <c r="D402" s="6"/>
      <c r="E402" s="6"/>
      <c r="F402" s="6"/>
      <c r="G402" s="6"/>
      <c r="H402" s="6"/>
      <c r="I402" s="6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>
      <c r="A403" s="1"/>
      <c r="B403" s="6"/>
      <c r="C403" s="6"/>
      <c r="D403" s="6"/>
      <c r="E403" s="6"/>
      <c r="F403" s="6"/>
      <c r="G403" s="6"/>
      <c r="H403" s="6"/>
      <c r="I403" s="6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>
      <c r="A404" s="1"/>
      <c r="B404" s="6"/>
      <c r="C404" s="6"/>
      <c r="D404" s="6"/>
      <c r="E404" s="6"/>
      <c r="F404" s="6"/>
      <c r="G404" s="6"/>
      <c r="H404" s="6"/>
      <c r="I404" s="6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>
      <c r="A405" s="1"/>
      <c r="B405" s="6"/>
      <c r="C405" s="6"/>
      <c r="D405" s="6"/>
      <c r="E405" s="6"/>
      <c r="F405" s="6"/>
      <c r="G405" s="6"/>
      <c r="H405" s="6"/>
      <c r="I405" s="6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>
      <c r="A406" s="1"/>
      <c r="B406" s="6"/>
      <c r="C406" s="6"/>
      <c r="D406" s="6"/>
      <c r="E406" s="6"/>
      <c r="F406" s="6"/>
      <c r="G406" s="6"/>
      <c r="H406" s="6"/>
      <c r="I406" s="6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>
      <c r="A407" s="1"/>
      <c r="B407" s="6"/>
      <c r="C407" s="6"/>
      <c r="D407" s="6"/>
      <c r="E407" s="6"/>
      <c r="F407" s="6"/>
      <c r="G407" s="6"/>
      <c r="H407" s="6"/>
      <c r="I407" s="6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>
      <c r="A408" s="1"/>
      <c r="B408" s="6"/>
      <c r="C408" s="6"/>
      <c r="D408" s="6"/>
      <c r="E408" s="6"/>
      <c r="F408" s="6"/>
      <c r="G408" s="6"/>
      <c r="H408" s="6"/>
      <c r="I408" s="6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1"/>
      <c r="B409" s="6"/>
      <c r="C409" s="6"/>
      <c r="D409" s="6"/>
      <c r="E409" s="6"/>
      <c r="F409" s="6"/>
      <c r="G409" s="6"/>
      <c r="H409" s="6"/>
      <c r="I409" s="6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>
      <c r="A410" s="1"/>
      <c r="B410" s="6"/>
      <c r="C410" s="6"/>
      <c r="D410" s="6"/>
      <c r="E410" s="6"/>
      <c r="F410" s="6"/>
      <c r="G410" s="6"/>
      <c r="H410" s="6"/>
      <c r="I410" s="6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>
      <c r="A411" s="1"/>
      <c r="B411" s="6"/>
      <c r="C411" s="6"/>
      <c r="D411" s="6"/>
      <c r="E411" s="6"/>
      <c r="F411" s="6"/>
      <c r="G411" s="6"/>
      <c r="H411" s="6"/>
      <c r="I411" s="6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>
      <c r="A412" s="1"/>
      <c r="B412" s="6"/>
      <c r="C412" s="6"/>
      <c r="D412" s="6"/>
      <c r="E412" s="6"/>
      <c r="F412" s="6"/>
      <c r="G412" s="6"/>
      <c r="H412" s="6"/>
      <c r="I412" s="6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>
      <c r="A413" s="1"/>
      <c r="B413" s="6"/>
      <c r="C413" s="6"/>
      <c r="D413" s="6"/>
      <c r="E413" s="6"/>
      <c r="F413" s="6"/>
      <c r="G413" s="6"/>
      <c r="H413" s="6"/>
      <c r="I413" s="6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>
      <c r="A414" s="1"/>
      <c r="B414" s="6"/>
      <c r="C414" s="6"/>
      <c r="D414" s="6"/>
      <c r="E414" s="6"/>
      <c r="F414" s="6"/>
      <c r="G414" s="6"/>
      <c r="H414" s="6"/>
      <c r="I414" s="6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>
      <c r="A415" s="1"/>
      <c r="B415" s="6"/>
      <c r="C415" s="6"/>
      <c r="D415" s="6"/>
      <c r="E415" s="6"/>
      <c r="F415" s="6"/>
      <c r="G415" s="6"/>
      <c r="H415" s="6"/>
      <c r="I415" s="6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>
      <c r="A416" s="1"/>
      <c r="B416" s="6"/>
      <c r="C416" s="6"/>
      <c r="D416" s="6"/>
      <c r="E416" s="6"/>
      <c r="F416" s="6"/>
      <c r="G416" s="6"/>
      <c r="H416" s="6"/>
      <c r="I416" s="6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>
      <c r="A417" s="1"/>
      <c r="B417" s="6"/>
      <c r="C417" s="6"/>
      <c r="D417" s="6"/>
      <c r="E417" s="6"/>
      <c r="F417" s="6"/>
      <c r="G417" s="6"/>
      <c r="H417" s="6"/>
      <c r="I417" s="6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>
      <c r="A418" s="1"/>
      <c r="B418" s="6"/>
      <c r="C418" s="6"/>
      <c r="D418" s="6"/>
      <c r="E418" s="6"/>
      <c r="F418" s="6"/>
      <c r="G418" s="6"/>
      <c r="H418" s="6"/>
      <c r="I418" s="6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>
      <c r="A419" s="1"/>
      <c r="B419" s="6"/>
      <c r="C419" s="6"/>
      <c r="D419" s="6"/>
      <c r="E419" s="6"/>
      <c r="F419" s="6"/>
      <c r="G419" s="6"/>
      <c r="H419" s="6"/>
      <c r="I419" s="6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>
      <c r="A420" s="1"/>
      <c r="B420" s="6"/>
      <c r="C420" s="6"/>
      <c r="D420" s="6"/>
      <c r="E420" s="6"/>
      <c r="F420" s="6"/>
      <c r="G420" s="6"/>
      <c r="H420" s="6"/>
      <c r="I420" s="6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>
      <c r="A421" s="1"/>
      <c r="B421" s="6"/>
      <c r="C421" s="6"/>
      <c r="D421" s="6"/>
      <c r="E421" s="6"/>
      <c r="F421" s="6"/>
      <c r="G421" s="6"/>
      <c r="H421" s="6"/>
      <c r="I421" s="6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>
      <c r="A422" s="1"/>
      <c r="B422" s="6"/>
      <c r="C422" s="6"/>
      <c r="D422" s="6"/>
      <c r="E422" s="6"/>
      <c r="F422" s="6"/>
      <c r="G422" s="6"/>
      <c r="H422" s="6"/>
      <c r="I422" s="6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1"/>
      <c r="B423" s="6"/>
      <c r="C423" s="6"/>
      <c r="D423" s="6"/>
      <c r="E423" s="6"/>
      <c r="F423" s="6"/>
      <c r="G423" s="6"/>
      <c r="H423" s="6"/>
      <c r="I423" s="6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1"/>
      <c r="B424" s="6"/>
      <c r="C424" s="6"/>
      <c r="D424" s="6"/>
      <c r="E424" s="6"/>
      <c r="F424" s="6"/>
      <c r="G424" s="6"/>
      <c r="H424" s="6"/>
      <c r="I424" s="6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1"/>
      <c r="B425" s="6"/>
      <c r="C425" s="6"/>
      <c r="D425" s="6"/>
      <c r="E425" s="6"/>
      <c r="F425" s="6"/>
      <c r="G425" s="6"/>
      <c r="H425" s="6"/>
      <c r="I425" s="6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1"/>
      <c r="B426" s="6"/>
      <c r="C426" s="6"/>
      <c r="D426" s="6"/>
      <c r="E426" s="6"/>
      <c r="F426" s="6"/>
      <c r="G426" s="6"/>
      <c r="H426" s="6"/>
      <c r="I426" s="6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1"/>
      <c r="B427" s="6"/>
      <c r="C427" s="6"/>
      <c r="D427" s="6"/>
      <c r="E427" s="6"/>
      <c r="F427" s="6"/>
      <c r="G427" s="6"/>
      <c r="H427" s="6"/>
      <c r="I427" s="6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1"/>
      <c r="B428" s="6"/>
      <c r="C428" s="6"/>
      <c r="D428" s="6"/>
      <c r="E428" s="6"/>
      <c r="F428" s="6"/>
      <c r="G428" s="6"/>
      <c r="H428" s="6"/>
      <c r="I428" s="6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1"/>
      <c r="B429" s="6"/>
      <c r="C429" s="6"/>
      <c r="D429" s="6"/>
      <c r="E429" s="6"/>
      <c r="F429" s="6"/>
      <c r="G429" s="6"/>
      <c r="H429" s="6"/>
      <c r="I429" s="6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1"/>
      <c r="B430" s="6"/>
      <c r="C430" s="6"/>
      <c r="D430" s="6"/>
      <c r="E430" s="6"/>
      <c r="F430" s="6"/>
      <c r="G430" s="6"/>
      <c r="H430" s="6"/>
      <c r="I430" s="6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1"/>
      <c r="B431" s="6"/>
      <c r="C431" s="6"/>
      <c r="D431" s="6"/>
      <c r="E431" s="6"/>
      <c r="F431" s="6"/>
      <c r="G431" s="6"/>
      <c r="H431" s="6"/>
      <c r="I431" s="6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1"/>
      <c r="B432" s="6"/>
      <c r="C432" s="6"/>
      <c r="D432" s="6"/>
      <c r="E432" s="6"/>
      <c r="F432" s="6"/>
      <c r="G432" s="6"/>
      <c r="H432" s="6"/>
      <c r="I432" s="6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1"/>
      <c r="B433" s="6"/>
      <c r="C433" s="6"/>
      <c r="D433" s="6"/>
      <c r="E433" s="6"/>
      <c r="F433" s="6"/>
      <c r="G433" s="6"/>
      <c r="H433" s="6"/>
      <c r="I433" s="6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1"/>
      <c r="B434" s="6"/>
      <c r="C434" s="6"/>
      <c r="D434" s="6"/>
      <c r="E434" s="6"/>
      <c r="F434" s="6"/>
      <c r="G434" s="6"/>
      <c r="H434" s="6"/>
      <c r="I434" s="6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1"/>
      <c r="B435" s="6"/>
      <c r="C435" s="6"/>
      <c r="D435" s="6"/>
      <c r="E435" s="6"/>
      <c r="F435" s="6"/>
      <c r="G435" s="6"/>
      <c r="H435" s="6"/>
      <c r="I435" s="6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1"/>
      <c r="B436" s="6"/>
      <c r="C436" s="6"/>
      <c r="D436" s="6"/>
      <c r="E436" s="6"/>
      <c r="F436" s="6"/>
      <c r="G436" s="6"/>
      <c r="H436" s="6"/>
      <c r="I436" s="6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1"/>
      <c r="B437" s="6"/>
      <c r="C437" s="6"/>
      <c r="D437" s="6"/>
      <c r="E437" s="6"/>
      <c r="F437" s="6"/>
      <c r="G437" s="6"/>
      <c r="H437" s="6"/>
      <c r="I437" s="6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1"/>
      <c r="B438" s="6"/>
      <c r="C438" s="6"/>
      <c r="D438" s="6"/>
      <c r="E438" s="6"/>
      <c r="F438" s="6"/>
      <c r="G438" s="6"/>
      <c r="H438" s="6"/>
      <c r="I438" s="6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1"/>
      <c r="B439" s="6"/>
      <c r="C439" s="6"/>
      <c r="D439" s="6"/>
      <c r="E439" s="6"/>
      <c r="F439" s="6"/>
      <c r="G439" s="6"/>
      <c r="H439" s="6"/>
      <c r="I439" s="6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1"/>
      <c r="B440" s="6"/>
      <c r="C440" s="6"/>
      <c r="D440" s="6"/>
      <c r="E440" s="6"/>
      <c r="F440" s="6"/>
      <c r="G440" s="6"/>
      <c r="H440" s="6"/>
      <c r="I440" s="6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1"/>
      <c r="B441" s="6"/>
      <c r="C441" s="6"/>
      <c r="D441" s="6"/>
      <c r="E441" s="6"/>
      <c r="F441" s="6"/>
      <c r="G441" s="6"/>
      <c r="H441" s="6"/>
      <c r="I441" s="6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1"/>
      <c r="B442" s="6"/>
      <c r="C442" s="6"/>
      <c r="D442" s="6"/>
      <c r="E442" s="6"/>
      <c r="F442" s="6"/>
      <c r="G442" s="6"/>
      <c r="H442" s="6"/>
      <c r="I442" s="6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1"/>
      <c r="B443" s="6"/>
      <c r="C443" s="6"/>
      <c r="D443" s="6"/>
      <c r="E443" s="6"/>
      <c r="F443" s="6"/>
      <c r="G443" s="6"/>
      <c r="H443" s="6"/>
      <c r="I443" s="6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1"/>
      <c r="B444" s="6"/>
      <c r="C444" s="6"/>
      <c r="D444" s="6"/>
      <c r="E444" s="6"/>
      <c r="F444" s="6"/>
      <c r="G444" s="6"/>
      <c r="H444" s="6"/>
      <c r="I444" s="6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1"/>
      <c r="B445" s="6"/>
      <c r="C445" s="6"/>
      <c r="D445" s="6"/>
      <c r="E445" s="6"/>
      <c r="F445" s="6"/>
      <c r="G445" s="6"/>
      <c r="H445" s="6"/>
      <c r="I445" s="6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1"/>
      <c r="B446" s="6"/>
      <c r="C446" s="6"/>
      <c r="D446" s="6"/>
      <c r="E446" s="6"/>
      <c r="F446" s="6"/>
      <c r="G446" s="6"/>
      <c r="H446" s="6"/>
      <c r="I446" s="6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1"/>
      <c r="B447" s="6"/>
      <c r="C447" s="6"/>
      <c r="D447" s="6"/>
      <c r="E447" s="6"/>
      <c r="F447" s="6"/>
      <c r="G447" s="6"/>
      <c r="H447" s="6"/>
      <c r="I447" s="6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1"/>
      <c r="B448" s="6"/>
      <c r="C448" s="6"/>
      <c r="D448" s="6"/>
      <c r="E448" s="6"/>
      <c r="F448" s="6"/>
      <c r="G448" s="6"/>
      <c r="H448" s="6"/>
      <c r="I448" s="6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1"/>
      <c r="B449" s="6"/>
      <c r="C449" s="6"/>
      <c r="D449" s="6"/>
      <c r="E449" s="6"/>
      <c r="F449" s="6"/>
      <c r="G449" s="6"/>
      <c r="H449" s="6"/>
      <c r="I449" s="6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1"/>
      <c r="B450" s="6"/>
      <c r="C450" s="6"/>
      <c r="D450" s="6"/>
      <c r="E450" s="6"/>
      <c r="F450" s="6"/>
      <c r="G450" s="6"/>
      <c r="H450" s="6"/>
      <c r="I450" s="6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1"/>
      <c r="B451" s="6"/>
      <c r="C451" s="6"/>
      <c r="D451" s="6"/>
      <c r="E451" s="6"/>
      <c r="F451" s="6"/>
      <c r="G451" s="6"/>
      <c r="H451" s="6"/>
      <c r="I451" s="6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1"/>
      <c r="B452" s="6"/>
      <c r="C452" s="6"/>
      <c r="D452" s="6"/>
      <c r="E452" s="6"/>
      <c r="F452" s="6"/>
      <c r="G452" s="6"/>
      <c r="H452" s="6"/>
      <c r="I452" s="6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1"/>
      <c r="B453" s="6"/>
      <c r="C453" s="6"/>
      <c r="D453" s="6"/>
      <c r="E453" s="6"/>
      <c r="F453" s="6"/>
      <c r="G453" s="6"/>
      <c r="H453" s="6"/>
      <c r="I453" s="6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1"/>
      <c r="B454" s="6"/>
      <c r="C454" s="6"/>
      <c r="D454" s="6"/>
      <c r="E454" s="6"/>
      <c r="F454" s="6"/>
      <c r="G454" s="6"/>
      <c r="H454" s="6"/>
      <c r="I454" s="6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1"/>
      <c r="B455" s="6"/>
      <c r="C455" s="6"/>
      <c r="D455" s="6"/>
      <c r="E455" s="6"/>
      <c r="F455" s="6"/>
      <c r="G455" s="6"/>
      <c r="H455" s="6"/>
      <c r="I455" s="6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1"/>
      <c r="B456" s="6"/>
      <c r="C456" s="6"/>
      <c r="D456" s="6"/>
      <c r="E456" s="6"/>
      <c r="F456" s="6"/>
      <c r="G456" s="6"/>
      <c r="H456" s="6"/>
      <c r="I456" s="6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1"/>
      <c r="B457" s="6"/>
      <c r="C457" s="6"/>
      <c r="D457" s="6"/>
      <c r="E457" s="6"/>
      <c r="F457" s="6"/>
      <c r="G457" s="6"/>
      <c r="H457" s="6"/>
      <c r="I457" s="6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1"/>
      <c r="B458" s="6"/>
      <c r="C458" s="6"/>
      <c r="D458" s="6"/>
      <c r="E458" s="6"/>
      <c r="F458" s="6"/>
      <c r="G458" s="6"/>
      <c r="H458" s="6"/>
      <c r="I458" s="6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1"/>
      <c r="B459" s="6"/>
      <c r="C459" s="6"/>
      <c r="D459" s="6"/>
      <c r="E459" s="6"/>
      <c r="F459" s="6"/>
      <c r="G459" s="6"/>
      <c r="H459" s="6"/>
      <c r="I459" s="6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1"/>
      <c r="B460" s="6"/>
      <c r="C460" s="6"/>
      <c r="D460" s="6"/>
      <c r="E460" s="6"/>
      <c r="F460" s="6"/>
      <c r="G460" s="6"/>
      <c r="H460" s="6"/>
      <c r="I460" s="6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1"/>
      <c r="B461" s="6"/>
      <c r="C461" s="6"/>
      <c r="D461" s="6"/>
      <c r="E461" s="6"/>
      <c r="F461" s="6"/>
      <c r="G461" s="6"/>
      <c r="H461" s="6"/>
      <c r="I461" s="6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1"/>
      <c r="B462" s="6"/>
      <c r="C462" s="6"/>
      <c r="D462" s="6"/>
      <c r="E462" s="6"/>
      <c r="F462" s="6"/>
      <c r="G462" s="6"/>
      <c r="H462" s="6"/>
      <c r="I462" s="6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1"/>
      <c r="B463" s="6"/>
      <c r="C463" s="6"/>
      <c r="D463" s="6"/>
      <c r="E463" s="6"/>
      <c r="F463" s="6"/>
      <c r="G463" s="6"/>
      <c r="H463" s="6"/>
      <c r="I463" s="6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1"/>
      <c r="B464" s="6"/>
      <c r="C464" s="6"/>
      <c r="D464" s="6"/>
      <c r="E464" s="6"/>
      <c r="F464" s="6"/>
      <c r="G464" s="6"/>
      <c r="H464" s="6"/>
      <c r="I464" s="6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1"/>
      <c r="B465" s="6"/>
      <c r="C465" s="6"/>
      <c r="D465" s="6"/>
      <c r="E465" s="6"/>
      <c r="F465" s="6"/>
      <c r="G465" s="6"/>
      <c r="H465" s="6"/>
      <c r="I465" s="6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1"/>
      <c r="B466" s="6"/>
      <c r="C466" s="6"/>
      <c r="D466" s="6"/>
      <c r="E466" s="6"/>
      <c r="F466" s="6"/>
      <c r="G466" s="6"/>
      <c r="H466" s="6"/>
      <c r="I466" s="6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1"/>
      <c r="B467" s="6"/>
      <c r="C467" s="6"/>
      <c r="D467" s="6"/>
      <c r="E467" s="6"/>
      <c r="F467" s="6"/>
      <c r="G467" s="6"/>
      <c r="H467" s="6"/>
      <c r="I467" s="6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1"/>
      <c r="B468" s="6"/>
      <c r="C468" s="6"/>
      <c r="D468" s="6"/>
      <c r="E468" s="6"/>
      <c r="F468" s="6"/>
      <c r="G468" s="6"/>
      <c r="H468" s="6"/>
      <c r="I468" s="6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1"/>
      <c r="B469" s="6"/>
      <c r="C469" s="6"/>
      <c r="D469" s="6"/>
      <c r="E469" s="6"/>
      <c r="F469" s="6"/>
      <c r="G469" s="6"/>
      <c r="H469" s="6"/>
      <c r="I469" s="6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1"/>
      <c r="B470" s="6"/>
      <c r="C470" s="6"/>
      <c r="D470" s="6"/>
      <c r="E470" s="6"/>
      <c r="F470" s="6"/>
      <c r="G470" s="6"/>
      <c r="H470" s="6"/>
      <c r="I470" s="6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1"/>
      <c r="B471" s="6"/>
      <c r="C471" s="6"/>
      <c r="D471" s="6"/>
      <c r="E471" s="6"/>
      <c r="F471" s="6"/>
      <c r="G471" s="6"/>
      <c r="H471" s="6"/>
      <c r="I471" s="6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1"/>
      <c r="B472" s="6"/>
      <c r="C472" s="6"/>
      <c r="D472" s="6"/>
      <c r="E472" s="6"/>
      <c r="F472" s="6"/>
      <c r="G472" s="6"/>
      <c r="H472" s="6"/>
      <c r="I472" s="6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1"/>
      <c r="B473" s="6"/>
      <c r="C473" s="6"/>
      <c r="D473" s="6"/>
      <c r="E473" s="6"/>
      <c r="F473" s="6"/>
      <c r="G473" s="6"/>
      <c r="H473" s="6"/>
      <c r="I473" s="6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1"/>
      <c r="B474" s="6"/>
      <c r="C474" s="6"/>
      <c r="D474" s="6"/>
      <c r="E474" s="6"/>
      <c r="F474" s="6"/>
      <c r="G474" s="6"/>
      <c r="H474" s="6"/>
      <c r="I474" s="6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1"/>
      <c r="B475" s="6"/>
      <c r="C475" s="6"/>
      <c r="D475" s="6"/>
      <c r="E475" s="6"/>
      <c r="F475" s="6"/>
      <c r="G475" s="6"/>
      <c r="H475" s="6"/>
      <c r="I475" s="6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1"/>
      <c r="B476" s="6"/>
      <c r="C476" s="6"/>
      <c r="D476" s="6"/>
      <c r="E476" s="6"/>
      <c r="F476" s="6"/>
      <c r="G476" s="6"/>
      <c r="H476" s="6"/>
      <c r="I476" s="6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1"/>
      <c r="B477" s="6"/>
      <c r="C477" s="6"/>
      <c r="D477" s="6"/>
      <c r="E477" s="6"/>
      <c r="F477" s="6"/>
      <c r="G477" s="6"/>
      <c r="H477" s="6"/>
      <c r="I477" s="6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1"/>
      <c r="B478" s="6"/>
      <c r="C478" s="6"/>
      <c r="D478" s="6"/>
      <c r="E478" s="6"/>
      <c r="F478" s="6"/>
      <c r="G478" s="6"/>
      <c r="H478" s="6"/>
      <c r="I478" s="6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1"/>
      <c r="B479" s="6"/>
      <c r="C479" s="6"/>
      <c r="D479" s="6"/>
      <c r="E479" s="6"/>
      <c r="F479" s="6"/>
      <c r="G479" s="6"/>
      <c r="H479" s="6"/>
      <c r="I479" s="6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1"/>
      <c r="B480" s="6"/>
      <c r="C480" s="6"/>
      <c r="D480" s="6"/>
      <c r="E480" s="6"/>
      <c r="F480" s="6"/>
      <c r="G480" s="6"/>
      <c r="H480" s="6"/>
      <c r="I480" s="6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1"/>
      <c r="B481" s="6"/>
      <c r="C481" s="6"/>
      <c r="D481" s="6"/>
      <c r="E481" s="6"/>
      <c r="F481" s="6"/>
      <c r="G481" s="6"/>
      <c r="H481" s="6"/>
      <c r="I481" s="6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1"/>
      <c r="B482" s="6"/>
      <c r="C482" s="6"/>
      <c r="D482" s="6"/>
      <c r="E482" s="6"/>
      <c r="F482" s="6"/>
      <c r="G482" s="6"/>
      <c r="H482" s="6"/>
      <c r="I482" s="6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1"/>
      <c r="B483" s="6"/>
      <c r="C483" s="6"/>
      <c r="D483" s="6"/>
      <c r="E483" s="6"/>
      <c r="F483" s="6"/>
      <c r="G483" s="6"/>
      <c r="H483" s="6"/>
      <c r="I483" s="6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1"/>
      <c r="B484" s="6"/>
      <c r="C484" s="6"/>
      <c r="D484" s="6"/>
      <c r="E484" s="6"/>
      <c r="F484" s="6"/>
      <c r="G484" s="6"/>
      <c r="H484" s="6"/>
      <c r="I484" s="6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1"/>
      <c r="B485" s="6"/>
      <c r="C485" s="6"/>
      <c r="D485" s="6"/>
      <c r="E485" s="6"/>
      <c r="F485" s="6"/>
      <c r="G485" s="6"/>
      <c r="H485" s="6"/>
      <c r="I485" s="6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1"/>
      <c r="B486" s="6"/>
      <c r="C486" s="6"/>
      <c r="D486" s="6"/>
      <c r="E486" s="6"/>
      <c r="F486" s="6"/>
      <c r="G486" s="6"/>
      <c r="H486" s="6"/>
      <c r="I486" s="6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1"/>
      <c r="B487" s="6"/>
      <c r="C487" s="6"/>
      <c r="D487" s="6"/>
      <c r="E487" s="6"/>
      <c r="F487" s="6"/>
      <c r="G487" s="6"/>
      <c r="H487" s="6"/>
      <c r="I487" s="6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1"/>
      <c r="B488" s="6"/>
      <c r="C488" s="6"/>
      <c r="D488" s="6"/>
      <c r="E488" s="6"/>
      <c r="F488" s="6"/>
      <c r="G488" s="6"/>
      <c r="H488" s="6"/>
      <c r="I488" s="6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1"/>
      <c r="B489" s="6"/>
      <c r="C489" s="6"/>
      <c r="D489" s="6"/>
      <c r="E489" s="6"/>
      <c r="F489" s="6"/>
      <c r="G489" s="6"/>
      <c r="H489" s="6"/>
      <c r="I489" s="6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1"/>
      <c r="B490" s="6"/>
      <c r="C490" s="6"/>
      <c r="D490" s="6"/>
      <c r="E490" s="6"/>
      <c r="F490" s="6"/>
      <c r="G490" s="6"/>
      <c r="H490" s="6"/>
      <c r="I490" s="6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1"/>
      <c r="B491" s="6"/>
      <c r="C491" s="6"/>
      <c r="D491" s="6"/>
      <c r="E491" s="6"/>
      <c r="F491" s="6"/>
      <c r="G491" s="6"/>
      <c r="H491" s="6"/>
      <c r="I491" s="6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1"/>
      <c r="B492" s="6"/>
      <c r="C492" s="6"/>
      <c r="D492" s="6"/>
      <c r="E492" s="6"/>
      <c r="F492" s="6"/>
      <c r="G492" s="6"/>
      <c r="H492" s="6"/>
      <c r="I492" s="6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1"/>
      <c r="B493" s="6"/>
      <c r="C493" s="6"/>
      <c r="D493" s="6"/>
      <c r="E493" s="6"/>
      <c r="F493" s="6"/>
      <c r="G493" s="6"/>
      <c r="H493" s="6"/>
      <c r="I493" s="6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1"/>
      <c r="B494" s="6"/>
      <c r="C494" s="6"/>
      <c r="D494" s="6"/>
      <c r="E494" s="6"/>
      <c r="F494" s="6"/>
      <c r="G494" s="6"/>
      <c r="H494" s="6"/>
      <c r="I494" s="6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1"/>
      <c r="B495" s="6"/>
      <c r="C495" s="6"/>
      <c r="D495" s="6"/>
      <c r="E495" s="6"/>
      <c r="F495" s="6"/>
      <c r="G495" s="6"/>
      <c r="H495" s="6"/>
      <c r="I495" s="6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1"/>
      <c r="B496" s="6"/>
      <c r="C496" s="6"/>
      <c r="D496" s="6"/>
      <c r="E496" s="6"/>
      <c r="F496" s="6"/>
      <c r="G496" s="6"/>
      <c r="H496" s="6"/>
      <c r="I496" s="6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1"/>
      <c r="B497" s="6"/>
      <c r="C497" s="6"/>
      <c r="D497" s="6"/>
      <c r="E497" s="6"/>
      <c r="F497" s="6"/>
      <c r="G497" s="6"/>
      <c r="H497" s="6"/>
      <c r="I497" s="6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1"/>
      <c r="B498" s="6"/>
      <c r="C498" s="6"/>
      <c r="D498" s="6"/>
      <c r="E498" s="6"/>
      <c r="F498" s="6"/>
      <c r="G498" s="6"/>
      <c r="H498" s="6"/>
      <c r="I498" s="6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1"/>
      <c r="B499" s="6"/>
      <c r="C499" s="6"/>
      <c r="D499" s="6"/>
      <c r="E499" s="6"/>
      <c r="F499" s="6"/>
      <c r="G499" s="6"/>
      <c r="H499" s="6"/>
      <c r="I499" s="6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1"/>
      <c r="B500" s="6"/>
      <c r="C500" s="6"/>
      <c r="D500" s="6"/>
      <c r="E500" s="6"/>
      <c r="F500" s="6"/>
      <c r="G500" s="6"/>
      <c r="H500" s="6"/>
      <c r="I500" s="6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1"/>
      <c r="B501" s="6"/>
      <c r="C501" s="6"/>
      <c r="D501" s="6"/>
      <c r="E501" s="6"/>
      <c r="F501" s="6"/>
      <c r="G501" s="6"/>
      <c r="H501" s="6"/>
      <c r="I501" s="6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1"/>
      <c r="B502" s="6"/>
      <c r="C502" s="6"/>
      <c r="D502" s="6"/>
      <c r="E502" s="6"/>
      <c r="F502" s="6"/>
      <c r="G502" s="6"/>
      <c r="H502" s="6"/>
      <c r="I502" s="6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1"/>
      <c r="B503" s="6"/>
      <c r="C503" s="6"/>
      <c r="D503" s="6"/>
      <c r="E503" s="6"/>
      <c r="F503" s="6"/>
      <c r="G503" s="6"/>
      <c r="H503" s="6"/>
      <c r="I503" s="6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1"/>
      <c r="B504" s="6"/>
      <c r="C504" s="6"/>
      <c r="D504" s="6"/>
      <c r="E504" s="6"/>
      <c r="F504" s="6"/>
      <c r="G504" s="6"/>
      <c r="H504" s="6"/>
      <c r="I504" s="6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1"/>
      <c r="B505" s="6"/>
      <c r="C505" s="6"/>
      <c r="D505" s="6"/>
      <c r="E505" s="6"/>
      <c r="F505" s="6"/>
      <c r="G505" s="6"/>
      <c r="H505" s="6"/>
      <c r="I505" s="6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1"/>
      <c r="B506" s="6"/>
      <c r="C506" s="6"/>
      <c r="D506" s="6"/>
      <c r="E506" s="6"/>
      <c r="F506" s="6"/>
      <c r="G506" s="6"/>
      <c r="H506" s="6"/>
      <c r="I506" s="6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1"/>
      <c r="B507" s="6"/>
      <c r="C507" s="6"/>
      <c r="D507" s="6"/>
      <c r="E507" s="6"/>
      <c r="F507" s="6"/>
      <c r="G507" s="6"/>
      <c r="H507" s="6"/>
      <c r="I507" s="6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1"/>
      <c r="B508" s="6"/>
      <c r="C508" s="6"/>
      <c r="D508" s="6"/>
      <c r="E508" s="6"/>
      <c r="F508" s="6"/>
      <c r="G508" s="6"/>
      <c r="H508" s="6"/>
      <c r="I508" s="6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1"/>
      <c r="B509" s="6"/>
      <c r="C509" s="6"/>
      <c r="D509" s="6"/>
      <c r="E509" s="6"/>
      <c r="F509" s="6"/>
      <c r="G509" s="6"/>
      <c r="H509" s="6"/>
      <c r="I509" s="6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1"/>
      <c r="B510" s="6"/>
      <c r="C510" s="6"/>
      <c r="D510" s="6"/>
      <c r="E510" s="6"/>
      <c r="F510" s="6"/>
      <c r="G510" s="6"/>
      <c r="H510" s="6"/>
      <c r="I510" s="6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1"/>
      <c r="B511" s="6"/>
      <c r="C511" s="6"/>
      <c r="D511" s="6"/>
      <c r="E511" s="6"/>
      <c r="F511" s="6"/>
      <c r="G511" s="6"/>
      <c r="H511" s="6"/>
      <c r="I511" s="6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1"/>
      <c r="B512" s="6"/>
      <c r="C512" s="6"/>
      <c r="D512" s="6"/>
      <c r="E512" s="6"/>
      <c r="F512" s="6"/>
      <c r="G512" s="6"/>
      <c r="H512" s="6"/>
      <c r="I512" s="6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1"/>
      <c r="B513" s="6"/>
      <c r="C513" s="6"/>
      <c r="D513" s="6"/>
      <c r="E513" s="6"/>
      <c r="F513" s="6"/>
      <c r="G513" s="6"/>
      <c r="H513" s="6"/>
      <c r="I513" s="6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1"/>
      <c r="B514" s="6"/>
      <c r="C514" s="6"/>
      <c r="D514" s="6"/>
      <c r="E514" s="6"/>
      <c r="F514" s="6"/>
      <c r="G514" s="6"/>
      <c r="H514" s="6"/>
      <c r="I514" s="6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1"/>
      <c r="B515" s="6"/>
      <c r="C515" s="6"/>
      <c r="D515" s="6"/>
      <c r="E515" s="6"/>
      <c r="F515" s="6"/>
      <c r="G515" s="6"/>
      <c r="H515" s="6"/>
      <c r="I515" s="6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1"/>
      <c r="B516" s="6"/>
      <c r="C516" s="6"/>
      <c r="D516" s="6"/>
      <c r="E516" s="6"/>
      <c r="F516" s="6"/>
      <c r="G516" s="6"/>
      <c r="H516" s="6"/>
      <c r="I516" s="6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1"/>
      <c r="B517" s="6"/>
      <c r="C517" s="6"/>
      <c r="D517" s="6"/>
      <c r="E517" s="6"/>
      <c r="F517" s="6"/>
      <c r="G517" s="6"/>
      <c r="H517" s="6"/>
      <c r="I517" s="6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1"/>
      <c r="B518" s="6"/>
      <c r="C518" s="6"/>
      <c r="D518" s="6"/>
      <c r="E518" s="6"/>
      <c r="F518" s="6"/>
      <c r="G518" s="6"/>
      <c r="H518" s="6"/>
      <c r="I518" s="6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1"/>
      <c r="B519" s="6"/>
      <c r="C519" s="6"/>
      <c r="D519" s="6"/>
      <c r="E519" s="6"/>
      <c r="F519" s="6"/>
      <c r="G519" s="6"/>
      <c r="H519" s="6"/>
      <c r="I519" s="6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1"/>
      <c r="B520" s="6"/>
      <c r="C520" s="6"/>
      <c r="D520" s="6"/>
      <c r="E520" s="6"/>
      <c r="F520" s="6"/>
      <c r="G520" s="6"/>
      <c r="H520" s="6"/>
      <c r="I520" s="6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1"/>
      <c r="B521" s="6"/>
      <c r="C521" s="6"/>
      <c r="D521" s="6"/>
      <c r="E521" s="6"/>
      <c r="F521" s="6"/>
      <c r="G521" s="6"/>
      <c r="H521" s="6"/>
      <c r="I521" s="6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1"/>
      <c r="B522" s="6"/>
      <c r="C522" s="6"/>
      <c r="D522" s="6"/>
      <c r="E522" s="6"/>
      <c r="F522" s="6"/>
      <c r="G522" s="6"/>
      <c r="H522" s="6"/>
      <c r="I522" s="6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1"/>
      <c r="B523" s="6"/>
      <c r="C523" s="6"/>
      <c r="D523" s="6"/>
      <c r="E523" s="6"/>
      <c r="F523" s="6"/>
      <c r="G523" s="6"/>
      <c r="H523" s="6"/>
      <c r="I523" s="6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1"/>
      <c r="B524" s="6"/>
      <c r="C524" s="6"/>
      <c r="D524" s="6"/>
      <c r="E524" s="6"/>
      <c r="F524" s="6"/>
      <c r="G524" s="6"/>
      <c r="H524" s="6"/>
      <c r="I524" s="6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1"/>
      <c r="B525" s="6"/>
      <c r="C525" s="6"/>
      <c r="D525" s="6"/>
      <c r="E525" s="6"/>
      <c r="F525" s="6"/>
      <c r="G525" s="6"/>
      <c r="H525" s="6"/>
      <c r="I525" s="6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1"/>
      <c r="B526" s="6"/>
      <c r="C526" s="6"/>
      <c r="D526" s="6"/>
      <c r="E526" s="6"/>
      <c r="F526" s="6"/>
      <c r="G526" s="6"/>
      <c r="H526" s="6"/>
      <c r="I526" s="6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1"/>
      <c r="B527" s="6"/>
      <c r="C527" s="6"/>
      <c r="D527" s="6"/>
      <c r="E527" s="6"/>
      <c r="F527" s="6"/>
      <c r="G527" s="6"/>
      <c r="H527" s="6"/>
      <c r="I527" s="6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1"/>
      <c r="B528" s="6"/>
      <c r="C528" s="6"/>
      <c r="D528" s="6"/>
      <c r="E528" s="6"/>
      <c r="F528" s="6"/>
      <c r="G528" s="6"/>
      <c r="H528" s="6"/>
      <c r="I528" s="6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1"/>
      <c r="B529" s="6"/>
      <c r="C529" s="6"/>
      <c r="D529" s="6"/>
      <c r="E529" s="6"/>
      <c r="F529" s="6"/>
      <c r="G529" s="6"/>
      <c r="H529" s="6"/>
      <c r="I529" s="6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1"/>
      <c r="B530" s="6"/>
      <c r="C530" s="6"/>
      <c r="D530" s="6"/>
      <c r="E530" s="6"/>
      <c r="F530" s="6"/>
      <c r="G530" s="6"/>
      <c r="H530" s="6"/>
      <c r="I530" s="6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1"/>
      <c r="B531" s="6"/>
      <c r="C531" s="6"/>
      <c r="D531" s="6"/>
      <c r="E531" s="6"/>
      <c r="F531" s="6"/>
      <c r="G531" s="6"/>
      <c r="H531" s="6"/>
      <c r="I531" s="6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1"/>
      <c r="B532" s="6"/>
      <c r="C532" s="6"/>
      <c r="D532" s="6"/>
      <c r="E532" s="6"/>
      <c r="F532" s="6"/>
      <c r="G532" s="6"/>
      <c r="H532" s="6"/>
      <c r="I532" s="6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1"/>
      <c r="B533" s="6"/>
      <c r="C533" s="6"/>
      <c r="D533" s="6"/>
      <c r="E533" s="6"/>
      <c r="F533" s="6"/>
      <c r="G533" s="6"/>
      <c r="H533" s="6"/>
      <c r="I533" s="6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1"/>
      <c r="B534" s="6"/>
      <c r="C534" s="6"/>
      <c r="D534" s="6"/>
      <c r="E534" s="6"/>
      <c r="F534" s="6"/>
      <c r="G534" s="6"/>
      <c r="H534" s="6"/>
      <c r="I534" s="6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1"/>
      <c r="B535" s="6"/>
      <c r="C535" s="6"/>
      <c r="D535" s="6"/>
      <c r="E535" s="6"/>
      <c r="F535" s="6"/>
      <c r="G535" s="6"/>
      <c r="H535" s="6"/>
      <c r="I535" s="6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1"/>
      <c r="B536" s="6"/>
      <c r="C536" s="6"/>
      <c r="D536" s="6"/>
      <c r="E536" s="6"/>
      <c r="F536" s="6"/>
      <c r="G536" s="6"/>
      <c r="H536" s="6"/>
      <c r="I536" s="6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1"/>
      <c r="B537" s="6"/>
      <c r="C537" s="6"/>
      <c r="D537" s="6"/>
      <c r="E537" s="6"/>
      <c r="F537" s="6"/>
      <c r="G537" s="6"/>
      <c r="H537" s="6"/>
      <c r="I537" s="6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1"/>
      <c r="B538" s="6"/>
      <c r="C538" s="6"/>
      <c r="D538" s="6"/>
      <c r="E538" s="6"/>
      <c r="F538" s="6"/>
      <c r="G538" s="6"/>
      <c r="H538" s="6"/>
      <c r="I538" s="6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1"/>
      <c r="B539" s="6"/>
      <c r="C539" s="6"/>
      <c r="D539" s="6"/>
      <c r="E539" s="6"/>
      <c r="F539" s="6"/>
      <c r="G539" s="6"/>
      <c r="H539" s="6"/>
      <c r="I539" s="6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1"/>
      <c r="B540" s="6"/>
      <c r="C540" s="6"/>
      <c r="D540" s="6"/>
      <c r="E540" s="6"/>
      <c r="F540" s="6"/>
      <c r="G540" s="6"/>
      <c r="H540" s="6"/>
      <c r="I540" s="6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1"/>
      <c r="B541" s="6"/>
      <c r="C541" s="6"/>
      <c r="D541" s="6"/>
      <c r="E541" s="6"/>
      <c r="F541" s="6"/>
      <c r="G541" s="6"/>
      <c r="H541" s="6"/>
      <c r="I541" s="6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1"/>
      <c r="B542" s="6"/>
      <c r="C542" s="6"/>
      <c r="D542" s="6"/>
      <c r="E542" s="6"/>
      <c r="F542" s="6"/>
      <c r="G542" s="6"/>
      <c r="H542" s="6"/>
      <c r="I542" s="6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1"/>
      <c r="B543" s="6"/>
      <c r="C543" s="6"/>
      <c r="D543" s="6"/>
      <c r="E543" s="6"/>
      <c r="F543" s="6"/>
      <c r="G543" s="6"/>
      <c r="H543" s="6"/>
      <c r="I543" s="6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1"/>
      <c r="B544" s="6"/>
      <c r="C544" s="6"/>
      <c r="D544" s="6"/>
      <c r="E544" s="6"/>
      <c r="F544" s="6"/>
      <c r="G544" s="6"/>
      <c r="H544" s="6"/>
      <c r="I544" s="6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1"/>
      <c r="B545" s="6"/>
      <c r="C545" s="6"/>
      <c r="D545" s="6"/>
      <c r="E545" s="6"/>
      <c r="F545" s="6"/>
      <c r="G545" s="6"/>
      <c r="H545" s="6"/>
      <c r="I545" s="6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1"/>
      <c r="B546" s="6"/>
      <c r="C546" s="6"/>
      <c r="D546" s="6"/>
      <c r="E546" s="6"/>
      <c r="F546" s="6"/>
      <c r="G546" s="6"/>
      <c r="H546" s="6"/>
      <c r="I546" s="6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1"/>
      <c r="B547" s="6"/>
      <c r="C547" s="6"/>
      <c r="D547" s="6"/>
      <c r="E547" s="6"/>
      <c r="F547" s="6"/>
      <c r="G547" s="6"/>
      <c r="H547" s="6"/>
      <c r="I547" s="6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1"/>
      <c r="B548" s="6"/>
      <c r="C548" s="6"/>
      <c r="D548" s="6"/>
      <c r="E548" s="6"/>
      <c r="F548" s="6"/>
      <c r="G548" s="6"/>
      <c r="H548" s="6"/>
      <c r="I548" s="6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1"/>
      <c r="B549" s="6"/>
      <c r="C549" s="6"/>
      <c r="D549" s="6"/>
      <c r="E549" s="6"/>
      <c r="F549" s="6"/>
      <c r="G549" s="6"/>
      <c r="H549" s="6"/>
      <c r="I549" s="6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1"/>
      <c r="B550" s="6"/>
      <c r="C550" s="6"/>
      <c r="D550" s="6"/>
      <c r="E550" s="6"/>
      <c r="F550" s="6"/>
      <c r="G550" s="6"/>
      <c r="H550" s="6"/>
      <c r="I550" s="6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1"/>
      <c r="B551" s="6"/>
      <c r="C551" s="6"/>
      <c r="D551" s="6"/>
      <c r="E551" s="6"/>
      <c r="F551" s="6"/>
      <c r="G551" s="6"/>
      <c r="H551" s="6"/>
      <c r="I551" s="6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1"/>
      <c r="B552" s="6"/>
      <c r="C552" s="6"/>
      <c r="D552" s="6"/>
      <c r="E552" s="6"/>
      <c r="F552" s="6"/>
      <c r="G552" s="6"/>
      <c r="H552" s="6"/>
      <c r="I552" s="6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1"/>
      <c r="B553" s="6"/>
      <c r="C553" s="6"/>
      <c r="D553" s="6"/>
      <c r="E553" s="6"/>
      <c r="F553" s="6"/>
      <c r="G553" s="6"/>
      <c r="H553" s="6"/>
      <c r="I553" s="6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1"/>
      <c r="B554" s="6"/>
      <c r="C554" s="6"/>
      <c r="D554" s="6"/>
      <c r="E554" s="6"/>
      <c r="F554" s="6"/>
      <c r="G554" s="6"/>
      <c r="H554" s="6"/>
      <c r="I554" s="6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1"/>
      <c r="B555" s="6"/>
      <c r="C555" s="6"/>
      <c r="D555" s="6"/>
      <c r="E555" s="6"/>
      <c r="F555" s="6"/>
      <c r="G555" s="6"/>
      <c r="H555" s="6"/>
      <c r="I555" s="6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1"/>
      <c r="B556" s="6"/>
      <c r="C556" s="6"/>
      <c r="D556" s="6"/>
      <c r="E556" s="6"/>
      <c r="F556" s="6"/>
      <c r="G556" s="6"/>
      <c r="H556" s="6"/>
      <c r="I556" s="6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1"/>
      <c r="B557" s="6"/>
      <c r="C557" s="6"/>
      <c r="D557" s="6"/>
      <c r="E557" s="6"/>
      <c r="F557" s="6"/>
      <c r="G557" s="6"/>
      <c r="H557" s="6"/>
      <c r="I557" s="6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1"/>
      <c r="B558" s="6"/>
      <c r="C558" s="6"/>
      <c r="D558" s="6"/>
      <c r="E558" s="6"/>
      <c r="F558" s="6"/>
      <c r="G558" s="6"/>
      <c r="H558" s="6"/>
      <c r="I558" s="6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1"/>
      <c r="B559" s="6"/>
      <c r="C559" s="6"/>
      <c r="D559" s="6"/>
      <c r="E559" s="6"/>
      <c r="F559" s="6"/>
      <c r="G559" s="6"/>
      <c r="H559" s="6"/>
      <c r="I559" s="6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1"/>
      <c r="B560" s="6"/>
      <c r="C560" s="6"/>
      <c r="D560" s="6"/>
      <c r="E560" s="6"/>
      <c r="F560" s="6"/>
      <c r="G560" s="6"/>
      <c r="H560" s="6"/>
      <c r="I560" s="6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1"/>
      <c r="B561" s="6"/>
      <c r="C561" s="6"/>
      <c r="D561" s="6"/>
      <c r="E561" s="6"/>
      <c r="F561" s="6"/>
      <c r="G561" s="6"/>
      <c r="H561" s="6"/>
      <c r="I561" s="6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1"/>
      <c r="B562" s="6"/>
      <c r="C562" s="6"/>
      <c r="D562" s="6"/>
      <c r="E562" s="6"/>
      <c r="F562" s="6"/>
      <c r="G562" s="6"/>
      <c r="H562" s="6"/>
      <c r="I562" s="6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1"/>
      <c r="B563" s="6"/>
      <c r="C563" s="6"/>
      <c r="D563" s="6"/>
      <c r="E563" s="6"/>
      <c r="F563" s="6"/>
      <c r="G563" s="6"/>
      <c r="H563" s="6"/>
      <c r="I563" s="6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1"/>
      <c r="B564" s="6"/>
      <c r="C564" s="6"/>
      <c r="D564" s="6"/>
      <c r="E564" s="6"/>
      <c r="F564" s="6"/>
      <c r="G564" s="6"/>
      <c r="H564" s="6"/>
      <c r="I564" s="6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1"/>
      <c r="B565" s="6"/>
      <c r="C565" s="6"/>
      <c r="D565" s="6"/>
      <c r="E565" s="6"/>
      <c r="F565" s="6"/>
      <c r="G565" s="6"/>
      <c r="H565" s="6"/>
      <c r="I565" s="6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1"/>
      <c r="B566" s="6"/>
      <c r="C566" s="6"/>
      <c r="D566" s="6"/>
      <c r="E566" s="6"/>
      <c r="F566" s="6"/>
      <c r="G566" s="6"/>
      <c r="H566" s="6"/>
      <c r="I566" s="6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1"/>
      <c r="B567" s="6"/>
      <c r="C567" s="6"/>
      <c r="D567" s="6"/>
      <c r="E567" s="6"/>
      <c r="F567" s="6"/>
      <c r="G567" s="6"/>
      <c r="H567" s="6"/>
      <c r="I567" s="6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1"/>
      <c r="B568" s="6"/>
      <c r="C568" s="6"/>
      <c r="D568" s="6"/>
      <c r="E568" s="6"/>
      <c r="F568" s="6"/>
      <c r="G568" s="6"/>
      <c r="H568" s="6"/>
      <c r="I568" s="6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1"/>
      <c r="B569" s="6"/>
      <c r="C569" s="6"/>
      <c r="D569" s="6"/>
      <c r="E569" s="6"/>
      <c r="F569" s="6"/>
      <c r="G569" s="6"/>
      <c r="H569" s="6"/>
      <c r="I569" s="6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1"/>
      <c r="B570" s="6"/>
      <c r="C570" s="6"/>
      <c r="D570" s="6"/>
      <c r="E570" s="6"/>
      <c r="F570" s="6"/>
      <c r="G570" s="6"/>
      <c r="H570" s="6"/>
      <c r="I570" s="6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1"/>
      <c r="B571" s="6"/>
      <c r="C571" s="6"/>
      <c r="D571" s="6"/>
      <c r="E571" s="6"/>
      <c r="F571" s="6"/>
      <c r="G571" s="6"/>
      <c r="H571" s="6"/>
      <c r="I571" s="6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1"/>
      <c r="B572" s="6"/>
      <c r="C572" s="6"/>
      <c r="D572" s="6"/>
      <c r="E572" s="6"/>
      <c r="F572" s="6"/>
      <c r="G572" s="6"/>
      <c r="H572" s="6"/>
      <c r="I572" s="6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1"/>
      <c r="B573" s="6"/>
      <c r="C573" s="6"/>
      <c r="D573" s="6"/>
      <c r="E573" s="6"/>
      <c r="F573" s="6"/>
      <c r="G573" s="6"/>
      <c r="H573" s="6"/>
      <c r="I573" s="6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1"/>
      <c r="B574" s="6"/>
      <c r="C574" s="6"/>
      <c r="D574" s="6"/>
      <c r="E574" s="6"/>
      <c r="F574" s="6"/>
      <c r="G574" s="6"/>
      <c r="H574" s="6"/>
      <c r="I574" s="6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1"/>
      <c r="B575" s="6"/>
      <c r="C575" s="6"/>
      <c r="D575" s="6"/>
      <c r="E575" s="6"/>
      <c r="F575" s="6"/>
      <c r="G575" s="6"/>
      <c r="H575" s="6"/>
      <c r="I575" s="6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1"/>
      <c r="B576" s="6"/>
      <c r="C576" s="6"/>
      <c r="D576" s="6"/>
      <c r="E576" s="6"/>
      <c r="F576" s="6"/>
      <c r="G576" s="6"/>
      <c r="H576" s="6"/>
      <c r="I576" s="6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1"/>
      <c r="B577" s="6"/>
      <c r="C577" s="6"/>
      <c r="D577" s="6"/>
      <c r="E577" s="6"/>
      <c r="F577" s="6"/>
      <c r="G577" s="6"/>
      <c r="H577" s="6"/>
      <c r="I577" s="6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1"/>
      <c r="B578" s="6"/>
      <c r="C578" s="6"/>
      <c r="D578" s="6"/>
      <c r="E578" s="6"/>
      <c r="F578" s="6"/>
      <c r="G578" s="6"/>
      <c r="H578" s="6"/>
      <c r="I578" s="6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1"/>
      <c r="B579" s="6"/>
      <c r="C579" s="6"/>
      <c r="D579" s="6"/>
      <c r="E579" s="6"/>
      <c r="F579" s="6"/>
      <c r="G579" s="6"/>
      <c r="H579" s="6"/>
      <c r="I579" s="6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1"/>
      <c r="B580" s="6"/>
      <c r="C580" s="6"/>
      <c r="D580" s="6"/>
      <c r="E580" s="6"/>
      <c r="F580" s="6"/>
      <c r="G580" s="6"/>
      <c r="H580" s="6"/>
      <c r="I580" s="6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1"/>
      <c r="B581" s="6"/>
      <c r="C581" s="6"/>
      <c r="D581" s="6"/>
      <c r="E581" s="6"/>
      <c r="F581" s="6"/>
      <c r="G581" s="6"/>
      <c r="H581" s="6"/>
      <c r="I581" s="6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1"/>
      <c r="B582" s="6"/>
      <c r="C582" s="6"/>
      <c r="D582" s="6"/>
      <c r="E582" s="6"/>
      <c r="F582" s="6"/>
      <c r="G582" s="6"/>
      <c r="H582" s="6"/>
      <c r="I582" s="6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1"/>
      <c r="B583" s="6"/>
      <c r="C583" s="6"/>
      <c r="D583" s="6"/>
      <c r="E583" s="6"/>
      <c r="F583" s="6"/>
      <c r="G583" s="6"/>
      <c r="H583" s="6"/>
      <c r="I583" s="6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1"/>
      <c r="B584" s="6"/>
      <c r="C584" s="6"/>
      <c r="D584" s="6"/>
      <c r="E584" s="6"/>
      <c r="F584" s="6"/>
      <c r="G584" s="6"/>
      <c r="H584" s="6"/>
      <c r="I584" s="6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1"/>
      <c r="B585" s="6"/>
      <c r="C585" s="6"/>
      <c r="D585" s="6"/>
      <c r="E585" s="6"/>
      <c r="F585" s="6"/>
      <c r="G585" s="6"/>
      <c r="H585" s="6"/>
      <c r="I585" s="6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1"/>
      <c r="B586" s="6"/>
      <c r="C586" s="6"/>
      <c r="D586" s="6"/>
      <c r="E586" s="6"/>
      <c r="F586" s="6"/>
      <c r="G586" s="6"/>
      <c r="H586" s="6"/>
      <c r="I586" s="6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1"/>
      <c r="B587" s="6"/>
      <c r="C587" s="6"/>
      <c r="D587" s="6"/>
      <c r="E587" s="6"/>
      <c r="F587" s="6"/>
      <c r="G587" s="6"/>
      <c r="H587" s="6"/>
      <c r="I587" s="6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1"/>
      <c r="B588" s="6"/>
      <c r="C588" s="6"/>
      <c r="D588" s="6"/>
      <c r="E588" s="6"/>
      <c r="F588" s="6"/>
      <c r="G588" s="6"/>
      <c r="H588" s="6"/>
      <c r="I588" s="6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1"/>
      <c r="B589" s="6"/>
      <c r="C589" s="6"/>
      <c r="D589" s="6"/>
      <c r="E589" s="6"/>
      <c r="F589" s="6"/>
      <c r="G589" s="6"/>
      <c r="H589" s="6"/>
      <c r="I589" s="6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1"/>
      <c r="B590" s="6"/>
      <c r="C590" s="6"/>
      <c r="D590" s="6"/>
      <c r="E590" s="6"/>
      <c r="F590" s="6"/>
      <c r="G590" s="6"/>
      <c r="H590" s="6"/>
      <c r="I590" s="6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1"/>
      <c r="B591" s="6"/>
      <c r="C591" s="6"/>
      <c r="D591" s="6"/>
      <c r="E591" s="6"/>
      <c r="F591" s="6"/>
      <c r="G591" s="6"/>
      <c r="H591" s="6"/>
      <c r="I591" s="6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1"/>
      <c r="B592" s="6"/>
      <c r="C592" s="6"/>
      <c r="D592" s="6"/>
      <c r="E592" s="6"/>
      <c r="F592" s="6"/>
      <c r="G592" s="6"/>
      <c r="H592" s="6"/>
      <c r="I592" s="6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1"/>
      <c r="B593" s="6"/>
      <c r="C593" s="6"/>
      <c r="D593" s="6"/>
      <c r="E593" s="6"/>
      <c r="F593" s="6"/>
      <c r="G593" s="6"/>
      <c r="H593" s="6"/>
      <c r="I593" s="6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1"/>
      <c r="B594" s="6"/>
      <c r="C594" s="6"/>
      <c r="D594" s="6"/>
      <c r="E594" s="6"/>
      <c r="F594" s="6"/>
      <c r="G594" s="6"/>
      <c r="H594" s="6"/>
      <c r="I594" s="6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1"/>
      <c r="B595" s="6"/>
      <c r="C595" s="6"/>
      <c r="D595" s="6"/>
      <c r="E595" s="6"/>
      <c r="F595" s="6"/>
      <c r="G595" s="6"/>
      <c r="H595" s="6"/>
      <c r="I595" s="6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1"/>
      <c r="B596" s="6"/>
      <c r="C596" s="6"/>
      <c r="D596" s="6"/>
      <c r="E596" s="6"/>
      <c r="F596" s="6"/>
      <c r="G596" s="6"/>
      <c r="H596" s="6"/>
      <c r="I596" s="6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1"/>
      <c r="B597" s="6"/>
      <c r="C597" s="6"/>
      <c r="D597" s="6"/>
      <c r="E597" s="6"/>
      <c r="F597" s="6"/>
      <c r="G597" s="6"/>
      <c r="H597" s="6"/>
      <c r="I597" s="6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1"/>
      <c r="B598" s="6"/>
      <c r="C598" s="6"/>
      <c r="D598" s="6"/>
      <c r="E598" s="6"/>
      <c r="F598" s="6"/>
      <c r="G598" s="6"/>
      <c r="H598" s="6"/>
      <c r="I598" s="6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1"/>
      <c r="B599" s="6"/>
      <c r="C599" s="6"/>
      <c r="D599" s="6"/>
      <c r="E599" s="6"/>
      <c r="F599" s="6"/>
      <c r="G599" s="6"/>
      <c r="H599" s="6"/>
      <c r="I599" s="6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1"/>
      <c r="B600" s="6"/>
      <c r="C600" s="6"/>
      <c r="D600" s="6"/>
      <c r="E600" s="6"/>
      <c r="F600" s="6"/>
      <c r="G600" s="6"/>
      <c r="H600" s="6"/>
      <c r="I600" s="6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1"/>
      <c r="B601" s="6"/>
      <c r="C601" s="6"/>
      <c r="D601" s="6"/>
      <c r="E601" s="6"/>
      <c r="F601" s="6"/>
      <c r="G601" s="6"/>
      <c r="H601" s="6"/>
      <c r="I601" s="6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1"/>
      <c r="B602" s="6"/>
      <c r="C602" s="6"/>
      <c r="D602" s="6"/>
      <c r="E602" s="6"/>
      <c r="F602" s="6"/>
      <c r="G602" s="6"/>
      <c r="H602" s="6"/>
      <c r="I602" s="6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1"/>
      <c r="B603" s="6"/>
      <c r="C603" s="6"/>
      <c r="D603" s="6"/>
      <c r="E603" s="6"/>
      <c r="F603" s="6"/>
      <c r="G603" s="6"/>
      <c r="H603" s="6"/>
      <c r="I603" s="6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1"/>
      <c r="B604" s="6"/>
      <c r="C604" s="6"/>
      <c r="D604" s="6"/>
      <c r="E604" s="6"/>
      <c r="F604" s="6"/>
      <c r="G604" s="6"/>
      <c r="H604" s="6"/>
      <c r="I604" s="6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1"/>
      <c r="B605" s="6"/>
      <c r="C605" s="6"/>
      <c r="D605" s="6"/>
      <c r="E605" s="6"/>
      <c r="F605" s="6"/>
      <c r="G605" s="6"/>
      <c r="H605" s="6"/>
      <c r="I605" s="6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1"/>
      <c r="B606" s="6"/>
      <c r="C606" s="6"/>
      <c r="D606" s="6"/>
      <c r="E606" s="6"/>
      <c r="F606" s="6"/>
      <c r="G606" s="6"/>
      <c r="H606" s="6"/>
      <c r="I606" s="6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1"/>
      <c r="B607" s="6"/>
      <c r="C607" s="6"/>
      <c r="D607" s="6"/>
      <c r="E607" s="6"/>
      <c r="F607" s="6"/>
      <c r="G607" s="6"/>
      <c r="H607" s="6"/>
      <c r="I607" s="6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1"/>
      <c r="B608" s="6"/>
      <c r="C608" s="6"/>
      <c r="D608" s="6"/>
      <c r="E608" s="6"/>
      <c r="F608" s="6"/>
      <c r="G608" s="6"/>
      <c r="H608" s="6"/>
      <c r="I608" s="6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1"/>
      <c r="B609" s="6"/>
      <c r="C609" s="6"/>
      <c r="D609" s="6"/>
      <c r="E609" s="6"/>
      <c r="F609" s="6"/>
      <c r="G609" s="6"/>
      <c r="H609" s="6"/>
      <c r="I609" s="6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1"/>
      <c r="B610" s="6"/>
      <c r="C610" s="6"/>
      <c r="D610" s="6"/>
      <c r="E610" s="6"/>
      <c r="F610" s="6"/>
      <c r="G610" s="6"/>
      <c r="H610" s="6"/>
      <c r="I610" s="6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1"/>
      <c r="B611" s="6"/>
      <c r="C611" s="6"/>
      <c r="D611" s="6"/>
      <c r="E611" s="6"/>
      <c r="F611" s="6"/>
      <c r="G611" s="6"/>
      <c r="H611" s="6"/>
      <c r="I611" s="6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1"/>
      <c r="B612" s="6"/>
      <c r="C612" s="6"/>
      <c r="D612" s="6"/>
      <c r="E612" s="6"/>
      <c r="F612" s="6"/>
      <c r="G612" s="6"/>
      <c r="H612" s="6"/>
      <c r="I612" s="6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1"/>
      <c r="B613" s="6"/>
      <c r="C613" s="6"/>
      <c r="D613" s="6"/>
      <c r="E613" s="6"/>
      <c r="F613" s="6"/>
      <c r="G613" s="6"/>
      <c r="H613" s="6"/>
      <c r="I613" s="6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1"/>
      <c r="B614" s="6"/>
      <c r="C614" s="6"/>
      <c r="D614" s="6"/>
      <c r="E614" s="6"/>
      <c r="F614" s="6"/>
      <c r="G614" s="6"/>
      <c r="H614" s="6"/>
      <c r="I614" s="6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1"/>
      <c r="B615" s="6"/>
      <c r="C615" s="6"/>
      <c r="D615" s="6"/>
      <c r="E615" s="6"/>
      <c r="F615" s="6"/>
      <c r="G615" s="6"/>
      <c r="H615" s="6"/>
      <c r="I615" s="6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1"/>
      <c r="B616" s="6"/>
      <c r="C616" s="6"/>
      <c r="D616" s="6"/>
      <c r="E616" s="6"/>
      <c r="F616" s="6"/>
      <c r="G616" s="6"/>
      <c r="H616" s="6"/>
      <c r="I616" s="6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1"/>
      <c r="B617" s="6"/>
      <c r="C617" s="6"/>
      <c r="D617" s="6"/>
      <c r="E617" s="6"/>
      <c r="F617" s="6"/>
      <c r="G617" s="6"/>
      <c r="H617" s="6"/>
      <c r="I617" s="6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1"/>
      <c r="B618" s="6"/>
      <c r="C618" s="6"/>
      <c r="D618" s="6"/>
      <c r="E618" s="6"/>
      <c r="F618" s="6"/>
      <c r="G618" s="6"/>
      <c r="H618" s="6"/>
      <c r="I618" s="6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1"/>
      <c r="B619" s="6"/>
      <c r="C619" s="6"/>
      <c r="D619" s="6"/>
      <c r="E619" s="6"/>
      <c r="F619" s="6"/>
      <c r="G619" s="6"/>
      <c r="H619" s="6"/>
      <c r="I619" s="6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1"/>
      <c r="B620" s="6"/>
      <c r="C620" s="6"/>
      <c r="D620" s="6"/>
      <c r="E620" s="6"/>
      <c r="F620" s="6"/>
      <c r="G620" s="6"/>
      <c r="H620" s="6"/>
      <c r="I620" s="6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1"/>
      <c r="B621" s="6"/>
      <c r="C621" s="6"/>
      <c r="D621" s="6"/>
      <c r="E621" s="6"/>
      <c r="F621" s="6"/>
      <c r="G621" s="6"/>
      <c r="H621" s="6"/>
      <c r="I621" s="6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1"/>
      <c r="B622" s="6"/>
      <c r="C622" s="6"/>
      <c r="D622" s="6"/>
      <c r="E622" s="6"/>
      <c r="F622" s="6"/>
      <c r="G622" s="6"/>
      <c r="H622" s="6"/>
      <c r="I622" s="6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1"/>
      <c r="B623" s="6"/>
      <c r="C623" s="6"/>
      <c r="D623" s="6"/>
      <c r="E623" s="6"/>
      <c r="F623" s="6"/>
      <c r="G623" s="6"/>
      <c r="H623" s="6"/>
      <c r="I623" s="6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1"/>
      <c r="B624" s="6"/>
      <c r="C624" s="6"/>
      <c r="D624" s="6"/>
      <c r="E624" s="6"/>
      <c r="F624" s="6"/>
      <c r="G624" s="6"/>
      <c r="H624" s="6"/>
      <c r="I624" s="6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1"/>
      <c r="B625" s="6"/>
      <c r="C625" s="6"/>
      <c r="D625" s="6"/>
      <c r="E625" s="6"/>
      <c r="F625" s="6"/>
      <c r="G625" s="6"/>
      <c r="H625" s="6"/>
      <c r="I625" s="6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1"/>
      <c r="B626" s="6"/>
      <c r="C626" s="6"/>
      <c r="D626" s="6"/>
      <c r="E626" s="6"/>
      <c r="F626" s="6"/>
      <c r="G626" s="6"/>
      <c r="H626" s="6"/>
      <c r="I626" s="6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1"/>
      <c r="B627" s="6"/>
      <c r="C627" s="6"/>
      <c r="D627" s="6"/>
      <c r="E627" s="6"/>
      <c r="F627" s="6"/>
      <c r="G627" s="6"/>
      <c r="H627" s="6"/>
      <c r="I627" s="6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1"/>
      <c r="B628" s="6"/>
      <c r="C628" s="6"/>
      <c r="D628" s="6"/>
      <c r="E628" s="6"/>
      <c r="F628" s="6"/>
      <c r="G628" s="6"/>
      <c r="H628" s="6"/>
      <c r="I628" s="6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1"/>
      <c r="B629" s="6"/>
      <c r="C629" s="6"/>
      <c r="D629" s="6"/>
      <c r="E629" s="6"/>
      <c r="F629" s="6"/>
      <c r="G629" s="6"/>
      <c r="H629" s="6"/>
      <c r="I629" s="6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1"/>
      <c r="B630" s="6"/>
      <c r="C630" s="6"/>
      <c r="D630" s="6"/>
      <c r="E630" s="6"/>
      <c r="F630" s="6"/>
      <c r="G630" s="6"/>
      <c r="H630" s="6"/>
      <c r="I630" s="6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1"/>
      <c r="B631" s="6"/>
      <c r="C631" s="6"/>
      <c r="D631" s="6"/>
      <c r="E631" s="6"/>
      <c r="F631" s="6"/>
      <c r="G631" s="6"/>
      <c r="H631" s="6"/>
      <c r="I631" s="6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1"/>
      <c r="B632" s="6"/>
      <c r="C632" s="6"/>
      <c r="D632" s="6"/>
      <c r="E632" s="6"/>
      <c r="F632" s="6"/>
      <c r="G632" s="6"/>
      <c r="H632" s="6"/>
      <c r="I632" s="6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1"/>
      <c r="B633" s="6"/>
      <c r="C633" s="6"/>
      <c r="D633" s="6"/>
      <c r="E633" s="6"/>
      <c r="F633" s="6"/>
      <c r="G633" s="6"/>
      <c r="H633" s="6"/>
      <c r="I633" s="6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1"/>
      <c r="B634" s="6"/>
      <c r="C634" s="6"/>
      <c r="D634" s="6"/>
      <c r="E634" s="6"/>
      <c r="F634" s="6"/>
      <c r="G634" s="6"/>
      <c r="H634" s="6"/>
      <c r="I634" s="6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1"/>
      <c r="B635" s="6"/>
      <c r="C635" s="6"/>
      <c r="D635" s="6"/>
      <c r="E635" s="6"/>
      <c r="F635" s="6"/>
      <c r="G635" s="6"/>
      <c r="H635" s="6"/>
      <c r="I635" s="6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1"/>
      <c r="B636" s="6"/>
      <c r="C636" s="6"/>
      <c r="D636" s="6"/>
      <c r="E636" s="6"/>
      <c r="F636" s="6"/>
      <c r="G636" s="6"/>
      <c r="H636" s="6"/>
      <c r="I636" s="6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1"/>
      <c r="B637" s="6"/>
      <c r="C637" s="6"/>
      <c r="D637" s="6"/>
      <c r="E637" s="6"/>
      <c r="F637" s="6"/>
      <c r="G637" s="6"/>
      <c r="H637" s="6"/>
      <c r="I637" s="6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1"/>
      <c r="B638" s="6"/>
      <c r="C638" s="6"/>
      <c r="D638" s="6"/>
      <c r="E638" s="6"/>
      <c r="F638" s="6"/>
      <c r="G638" s="6"/>
      <c r="H638" s="6"/>
      <c r="I638" s="6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1"/>
      <c r="B639" s="6"/>
      <c r="C639" s="6"/>
      <c r="D639" s="6"/>
      <c r="E639" s="6"/>
      <c r="F639" s="6"/>
      <c r="G639" s="6"/>
      <c r="H639" s="6"/>
      <c r="I639" s="6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1"/>
      <c r="B640" s="6"/>
      <c r="C640" s="6"/>
      <c r="D640" s="6"/>
      <c r="E640" s="6"/>
      <c r="F640" s="6"/>
      <c r="G640" s="6"/>
      <c r="H640" s="6"/>
      <c r="I640" s="6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1"/>
      <c r="B641" s="6"/>
      <c r="C641" s="6"/>
      <c r="D641" s="6"/>
      <c r="E641" s="6"/>
      <c r="F641" s="6"/>
      <c r="G641" s="6"/>
      <c r="H641" s="6"/>
      <c r="I641" s="6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1"/>
      <c r="B642" s="6"/>
      <c r="C642" s="6"/>
      <c r="D642" s="6"/>
      <c r="E642" s="6"/>
      <c r="F642" s="6"/>
      <c r="G642" s="6"/>
      <c r="H642" s="6"/>
      <c r="I642" s="6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1"/>
      <c r="B643" s="6"/>
      <c r="C643" s="6"/>
      <c r="D643" s="6"/>
      <c r="E643" s="6"/>
      <c r="F643" s="6"/>
      <c r="G643" s="6"/>
      <c r="H643" s="6"/>
      <c r="I643" s="6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1"/>
      <c r="B644" s="6"/>
      <c r="C644" s="6"/>
      <c r="D644" s="6"/>
      <c r="E644" s="6"/>
      <c r="F644" s="6"/>
      <c r="G644" s="6"/>
      <c r="H644" s="6"/>
      <c r="I644" s="6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1"/>
      <c r="B645" s="6"/>
      <c r="C645" s="6"/>
      <c r="D645" s="6"/>
      <c r="E645" s="6"/>
      <c r="F645" s="6"/>
      <c r="G645" s="6"/>
      <c r="H645" s="6"/>
      <c r="I645" s="6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1"/>
      <c r="B646" s="6"/>
      <c r="C646" s="6"/>
      <c r="D646" s="6"/>
      <c r="E646" s="6"/>
      <c r="F646" s="6"/>
      <c r="G646" s="6"/>
      <c r="H646" s="6"/>
      <c r="I646" s="6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1"/>
      <c r="B647" s="6"/>
      <c r="C647" s="6"/>
      <c r="D647" s="6"/>
      <c r="E647" s="6"/>
      <c r="F647" s="6"/>
      <c r="G647" s="6"/>
      <c r="H647" s="6"/>
      <c r="I647" s="6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1"/>
      <c r="B648" s="6"/>
      <c r="C648" s="6"/>
      <c r="D648" s="6"/>
      <c r="E648" s="6"/>
      <c r="F648" s="6"/>
      <c r="G648" s="6"/>
      <c r="H648" s="6"/>
      <c r="I648" s="6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1"/>
      <c r="B649" s="6"/>
      <c r="C649" s="6"/>
      <c r="D649" s="6"/>
      <c r="E649" s="6"/>
      <c r="F649" s="6"/>
      <c r="G649" s="6"/>
      <c r="H649" s="6"/>
      <c r="I649" s="6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1"/>
      <c r="B650" s="6"/>
      <c r="C650" s="6"/>
      <c r="D650" s="6"/>
      <c r="E650" s="6"/>
      <c r="F650" s="6"/>
      <c r="G650" s="6"/>
      <c r="H650" s="6"/>
      <c r="I650" s="6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1"/>
      <c r="B651" s="6"/>
      <c r="C651" s="6"/>
      <c r="D651" s="6"/>
      <c r="E651" s="6"/>
      <c r="F651" s="6"/>
      <c r="G651" s="6"/>
      <c r="H651" s="6"/>
      <c r="I651" s="6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1"/>
      <c r="B652" s="6"/>
      <c r="C652" s="6"/>
      <c r="D652" s="6"/>
      <c r="E652" s="6"/>
      <c r="F652" s="6"/>
      <c r="G652" s="6"/>
      <c r="H652" s="6"/>
      <c r="I652" s="6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1"/>
      <c r="B653" s="6"/>
      <c r="C653" s="6"/>
      <c r="D653" s="6"/>
      <c r="E653" s="6"/>
      <c r="F653" s="6"/>
      <c r="G653" s="6"/>
      <c r="H653" s="6"/>
      <c r="I653" s="6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1"/>
      <c r="B654" s="6"/>
      <c r="C654" s="6"/>
      <c r="D654" s="6"/>
      <c r="E654" s="6"/>
      <c r="F654" s="6"/>
      <c r="G654" s="6"/>
      <c r="H654" s="6"/>
      <c r="I654" s="6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1"/>
      <c r="B655" s="6"/>
      <c r="C655" s="6"/>
      <c r="D655" s="6"/>
      <c r="E655" s="6"/>
      <c r="F655" s="6"/>
      <c r="G655" s="6"/>
      <c r="H655" s="6"/>
      <c r="I655" s="6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1"/>
      <c r="B656" s="6"/>
      <c r="C656" s="6"/>
      <c r="D656" s="6"/>
      <c r="E656" s="6"/>
      <c r="F656" s="6"/>
      <c r="G656" s="6"/>
      <c r="H656" s="6"/>
      <c r="I656" s="6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1"/>
      <c r="B657" s="6"/>
      <c r="C657" s="6"/>
      <c r="D657" s="6"/>
      <c r="E657" s="6"/>
      <c r="F657" s="6"/>
      <c r="G657" s="6"/>
      <c r="H657" s="6"/>
      <c r="I657" s="6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1"/>
      <c r="B658" s="6"/>
      <c r="C658" s="6"/>
      <c r="D658" s="6"/>
      <c r="E658" s="6"/>
      <c r="F658" s="6"/>
      <c r="G658" s="6"/>
      <c r="H658" s="6"/>
      <c r="I658" s="6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1"/>
      <c r="B659" s="6"/>
      <c r="C659" s="6"/>
      <c r="D659" s="6"/>
      <c r="E659" s="6"/>
      <c r="F659" s="6"/>
      <c r="G659" s="6"/>
      <c r="H659" s="6"/>
      <c r="I659" s="6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1"/>
      <c r="B660" s="6"/>
      <c r="C660" s="6"/>
      <c r="D660" s="6"/>
      <c r="E660" s="6"/>
      <c r="F660" s="6"/>
      <c r="G660" s="6"/>
      <c r="H660" s="6"/>
      <c r="I660" s="6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1"/>
      <c r="B661" s="6"/>
      <c r="C661" s="6"/>
      <c r="D661" s="6"/>
      <c r="E661" s="6"/>
      <c r="F661" s="6"/>
      <c r="G661" s="6"/>
      <c r="H661" s="6"/>
      <c r="I661" s="6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1"/>
      <c r="B662" s="6"/>
      <c r="C662" s="6"/>
      <c r="D662" s="6"/>
      <c r="E662" s="6"/>
      <c r="F662" s="6"/>
      <c r="G662" s="6"/>
      <c r="H662" s="6"/>
      <c r="I662" s="6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1"/>
      <c r="B663" s="6"/>
      <c r="C663" s="6"/>
      <c r="D663" s="6"/>
      <c r="E663" s="6"/>
      <c r="F663" s="6"/>
      <c r="G663" s="6"/>
      <c r="H663" s="6"/>
      <c r="I663" s="6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1"/>
      <c r="B664" s="6"/>
      <c r="C664" s="6"/>
      <c r="D664" s="6"/>
      <c r="E664" s="6"/>
      <c r="F664" s="6"/>
      <c r="G664" s="6"/>
      <c r="H664" s="6"/>
      <c r="I664" s="6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1"/>
      <c r="B665" s="6"/>
      <c r="C665" s="6"/>
      <c r="D665" s="6"/>
      <c r="E665" s="6"/>
      <c r="F665" s="6"/>
      <c r="G665" s="6"/>
      <c r="H665" s="6"/>
      <c r="I665" s="6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1"/>
      <c r="B666" s="6"/>
      <c r="C666" s="6"/>
      <c r="D666" s="6"/>
      <c r="E666" s="6"/>
      <c r="F666" s="6"/>
      <c r="G666" s="6"/>
      <c r="H666" s="6"/>
      <c r="I666" s="6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1"/>
      <c r="B667" s="6"/>
      <c r="C667" s="6"/>
      <c r="D667" s="6"/>
      <c r="E667" s="6"/>
      <c r="F667" s="6"/>
      <c r="G667" s="6"/>
      <c r="H667" s="6"/>
      <c r="I667" s="6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1"/>
      <c r="B668" s="6"/>
      <c r="C668" s="6"/>
      <c r="D668" s="6"/>
      <c r="E668" s="6"/>
      <c r="F668" s="6"/>
      <c r="G668" s="6"/>
      <c r="H668" s="6"/>
      <c r="I668" s="6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1"/>
      <c r="B669" s="6"/>
      <c r="C669" s="6"/>
      <c r="D669" s="6"/>
      <c r="E669" s="6"/>
      <c r="F669" s="6"/>
      <c r="G669" s="6"/>
      <c r="H669" s="6"/>
      <c r="I669" s="6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1"/>
      <c r="B670" s="6"/>
      <c r="C670" s="6"/>
      <c r="D670" s="6"/>
      <c r="E670" s="6"/>
      <c r="F670" s="6"/>
      <c r="G670" s="6"/>
      <c r="H670" s="6"/>
      <c r="I670" s="6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1"/>
      <c r="B671" s="6"/>
      <c r="C671" s="6"/>
      <c r="D671" s="6"/>
      <c r="E671" s="6"/>
      <c r="F671" s="6"/>
      <c r="G671" s="6"/>
      <c r="H671" s="6"/>
      <c r="I671" s="6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1"/>
      <c r="B672" s="6"/>
      <c r="C672" s="6"/>
      <c r="D672" s="6"/>
      <c r="E672" s="6"/>
      <c r="F672" s="6"/>
      <c r="G672" s="6"/>
      <c r="H672" s="6"/>
      <c r="I672" s="6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1"/>
      <c r="B673" s="6"/>
      <c r="C673" s="6"/>
      <c r="D673" s="6"/>
      <c r="E673" s="6"/>
      <c r="F673" s="6"/>
      <c r="G673" s="6"/>
      <c r="H673" s="6"/>
      <c r="I673" s="6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1"/>
      <c r="B674" s="6"/>
      <c r="C674" s="6"/>
      <c r="D674" s="6"/>
      <c r="E674" s="6"/>
      <c r="F674" s="6"/>
      <c r="G674" s="6"/>
      <c r="H674" s="6"/>
      <c r="I674" s="6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1"/>
      <c r="B675" s="6"/>
      <c r="C675" s="6"/>
      <c r="D675" s="6"/>
      <c r="E675" s="6"/>
      <c r="F675" s="6"/>
      <c r="G675" s="6"/>
      <c r="H675" s="6"/>
      <c r="I675" s="6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1"/>
      <c r="B676" s="6"/>
      <c r="C676" s="6"/>
      <c r="D676" s="6"/>
      <c r="E676" s="6"/>
      <c r="F676" s="6"/>
      <c r="G676" s="6"/>
      <c r="H676" s="6"/>
      <c r="I676" s="6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1"/>
      <c r="B677" s="6"/>
      <c r="C677" s="6"/>
      <c r="D677" s="6"/>
      <c r="E677" s="6"/>
      <c r="F677" s="6"/>
      <c r="G677" s="6"/>
      <c r="H677" s="6"/>
      <c r="I677" s="6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1"/>
      <c r="B678" s="6"/>
      <c r="C678" s="6"/>
      <c r="D678" s="6"/>
      <c r="E678" s="6"/>
      <c r="F678" s="6"/>
      <c r="G678" s="6"/>
      <c r="H678" s="6"/>
      <c r="I678" s="6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1"/>
      <c r="B679" s="6"/>
      <c r="C679" s="6"/>
      <c r="D679" s="6"/>
      <c r="E679" s="6"/>
      <c r="F679" s="6"/>
      <c r="G679" s="6"/>
      <c r="H679" s="6"/>
      <c r="I679" s="6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1"/>
      <c r="B680" s="6"/>
      <c r="C680" s="6"/>
      <c r="D680" s="6"/>
      <c r="E680" s="6"/>
      <c r="F680" s="6"/>
      <c r="G680" s="6"/>
      <c r="H680" s="6"/>
      <c r="I680" s="6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1"/>
      <c r="B681" s="6"/>
      <c r="C681" s="6"/>
      <c r="D681" s="6"/>
      <c r="E681" s="6"/>
      <c r="F681" s="6"/>
      <c r="G681" s="6"/>
      <c r="H681" s="6"/>
      <c r="I681" s="6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1"/>
      <c r="B682" s="6"/>
      <c r="C682" s="6"/>
      <c r="D682" s="6"/>
      <c r="E682" s="6"/>
      <c r="F682" s="6"/>
      <c r="G682" s="6"/>
      <c r="H682" s="6"/>
      <c r="I682" s="6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1"/>
      <c r="B683" s="6"/>
      <c r="C683" s="6"/>
      <c r="D683" s="6"/>
      <c r="E683" s="6"/>
      <c r="F683" s="6"/>
      <c r="G683" s="6"/>
      <c r="H683" s="6"/>
      <c r="I683" s="6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1"/>
      <c r="B684" s="6"/>
      <c r="C684" s="6"/>
      <c r="D684" s="6"/>
      <c r="E684" s="6"/>
      <c r="F684" s="6"/>
      <c r="G684" s="6"/>
      <c r="H684" s="6"/>
      <c r="I684" s="6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1"/>
      <c r="B685" s="6"/>
      <c r="C685" s="6"/>
      <c r="D685" s="6"/>
      <c r="E685" s="6"/>
      <c r="F685" s="6"/>
      <c r="G685" s="6"/>
      <c r="H685" s="6"/>
      <c r="I685" s="6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1"/>
      <c r="B686" s="6"/>
      <c r="C686" s="6"/>
      <c r="D686" s="6"/>
      <c r="E686" s="6"/>
      <c r="F686" s="6"/>
      <c r="G686" s="6"/>
      <c r="H686" s="6"/>
      <c r="I686" s="6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1"/>
      <c r="B687" s="6"/>
      <c r="C687" s="6"/>
      <c r="D687" s="6"/>
      <c r="E687" s="6"/>
      <c r="F687" s="6"/>
      <c r="G687" s="6"/>
      <c r="H687" s="6"/>
      <c r="I687" s="6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1"/>
      <c r="B688" s="6"/>
      <c r="C688" s="6"/>
      <c r="D688" s="6"/>
      <c r="E688" s="6"/>
      <c r="F688" s="6"/>
      <c r="G688" s="6"/>
      <c r="H688" s="6"/>
      <c r="I688" s="6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1"/>
      <c r="B689" s="6"/>
      <c r="C689" s="6"/>
      <c r="D689" s="6"/>
      <c r="E689" s="6"/>
      <c r="F689" s="6"/>
      <c r="G689" s="6"/>
      <c r="H689" s="6"/>
      <c r="I689" s="6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1"/>
      <c r="B690" s="6"/>
      <c r="C690" s="6"/>
      <c r="D690" s="6"/>
      <c r="E690" s="6"/>
      <c r="F690" s="6"/>
      <c r="G690" s="6"/>
      <c r="H690" s="6"/>
      <c r="I690" s="6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1"/>
      <c r="B691" s="6"/>
      <c r="C691" s="6"/>
      <c r="D691" s="6"/>
      <c r="E691" s="6"/>
      <c r="F691" s="6"/>
      <c r="G691" s="6"/>
      <c r="H691" s="6"/>
      <c r="I691" s="6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1"/>
      <c r="B692" s="6"/>
      <c r="C692" s="6"/>
      <c r="D692" s="6"/>
      <c r="E692" s="6"/>
      <c r="F692" s="6"/>
      <c r="G692" s="6"/>
      <c r="H692" s="6"/>
      <c r="I692" s="6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1"/>
      <c r="B693" s="6"/>
      <c r="C693" s="6"/>
      <c r="D693" s="6"/>
      <c r="E693" s="6"/>
      <c r="F693" s="6"/>
      <c r="G693" s="6"/>
      <c r="H693" s="6"/>
      <c r="I693" s="6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1"/>
      <c r="B694" s="6"/>
      <c r="C694" s="6"/>
      <c r="D694" s="6"/>
      <c r="E694" s="6"/>
      <c r="F694" s="6"/>
      <c r="G694" s="6"/>
      <c r="H694" s="6"/>
      <c r="I694" s="6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1"/>
      <c r="B695" s="6"/>
      <c r="C695" s="6"/>
      <c r="D695" s="6"/>
      <c r="E695" s="6"/>
      <c r="F695" s="6"/>
      <c r="G695" s="6"/>
      <c r="H695" s="6"/>
      <c r="I695" s="6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1"/>
      <c r="B696" s="6"/>
      <c r="C696" s="6"/>
      <c r="D696" s="6"/>
      <c r="E696" s="6"/>
      <c r="F696" s="6"/>
      <c r="G696" s="6"/>
      <c r="H696" s="6"/>
      <c r="I696" s="6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1"/>
      <c r="B697" s="6"/>
      <c r="C697" s="6"/>
      <c r="D697" s="6"/>
      <c r="E697" s="6"/>
      <c r="F697" s="6"/>
      <c r="G697" s="6"/>
      <c r="H697" s="6"/>
      <c r="I697" s="6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1"/>
      <c r="B698" s="6"/>
      <c r="C698" s="6"/>
      <c r="D698" s="6"/>
      <c r="E698" s="6"/>
      <c r="F698" s="6"/>
      <c r="G698" s="6"/>
      <c r="H698" s="6"/>
      <c r="I698" s="6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1"/>
      <c r="B699" s="6"/>
      <c r="C699" s="6"/>
      <c r="D699" s="6"/>
      <c r="E699" s="6"/>
      <c r="F699" s="6"/>
      <c r="G699" s="6"/>
      <c r="H699" s="6"/>
      <c r="I699" s="6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1"/>
      <c r="B700" s="6"/>
      <c r="C700" s="6"/>
      <c r="D700" s="6"/>
      <c r="E700" s="6"/>
      <c r="F700" s="6"/>
      <c r="G700" s="6"/>
      <c r="H700" s="6"/>
      <c r="I700" s="6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1"/>
      <c r="B701" s="6"/>
      <c r="C701" s="6"/>
      <c r="D701" s="6"/>
      <c r="E701" s="6"/>
      <c r="F701" s="6"/>
      <c r="G701" s="6"/>
      <c r="H701" s="6"/>
      <c r="I701" s="6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1"/>
      <c r="B702" s="6"/>
      <c r="C702" s="6"/>
      <c r="D702" s="6"/>
      <c r="E702" s="6"/>
      <c r="F702" s="6"/>
      <c r="G702" s="6"/>
      <c r="H702" s="6"/>
      <c r="I702" s="6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1"/>
      <c r="B703" s="6"/>
      <c r="C703" s="6"/>
      <c r="D703" s="6"/>
      <c r="E703" s="6"/>
      <c r="F703" s="6"/>
      <c r="G703" s="6"/>
      <c r="H703" s="6"/>
      <c r="I703" s="6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1"/>
      <c r="B704" s="6"/>
      <c r="C704" s="6"/>
      <c r="D704" s="6"/>
      <c r="E704" s="6"/>
      <c r="F704" s="6"/>
      <c r="G704" s="6"/>
      <c r="H704" s="6"/>
      <c r="I704" s="6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1"/>
      <c r="B705" s="6"/>
      <c r="C705" s="6"/>
      <c r="D705" s="6"/>
      <c r="E705" s="6"/>
      <c r="F705" s="6"/>
      <c r="G705" s="6"/>
      <c r="H705" s="6"/>
      <c r="I705" s="6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1"/>
      <c r="B706" s="6"/>
      <c r="C706" s="6"/>
      <c r="D706" s="6"/>
      <c r="E706" s="6"/>
      <c r="F706" s="6"/>
      <c r="G706" s="6"/>
      <c r="H706" s="6"/>
      <c r="I706" s="6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1"/>
      <c r="B707" s="6"/>
      <c r="C707" s="6"/>
      <c r="D707" s="6"/>
      <c r="E707" s="6"/>
      <c r="F707" s="6"/>
      <c r="G707" s="6"/>
      <c r="H707" s="6"/>
      <c r="I707" s="6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1"/>
      <c r="B708" s="6"/>
      <c r="C708" s="6"/>
      <c r="D708" s="6"/>
      <c r="E708" s="6"/>
      <c r="F708" s="6"/>
      <c r="G708" s="6"/>
      <c r="H708" s="6"/>
      <c r="I708" s="6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1"/>
      <c r="B709" s="6"/>
      <c r="C709" s="6"/>
      <c r="D709" s="6"/>
      <c r="E709" s="6"/>
      <c r="F709" s="6"/>
      <c r="G709" s="6"/>
      <c r="H709" s="6"/>
      <c r="I709" s="6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1"/>
      <c r="B710" s="6"/>
      <c r="C710" s="6"/>
      <c r="D710" s="6"/>
      <c r="E710" s="6"/>
      <c r="F710" s="6"/>
      <c r="G710" s="6"/>
      <c r="H710" s="6"/>
      <c r="I710" s="6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1"/>
      <c r="B711" s="6"/>
      <c r="C711" s="6"/>
      <c r="D711" s="6"/>
      <c r="E711" s="6"/>
      <c r="F711" s="6"/>
      <c r="G711" s="6"/>
      <c r="H711" s="6"/>
      <c r="I711" s="6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1"/>
      <c r="B712" s="6"/>
      <c r="C712" s="6"/>
      <c r="D712" s="6"/>
      <c r="E712" s="6"/>
      <c r="F712" s="6"/>
      <c r="G712" s="6"/>
      <c r="H712" s="6"/>
      <c r="I712" s="6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1"/>
      <c r="B713" s="6"/>
      <c r="C713" s="6"/>
      <c r="D713" s="6"/>
      <c r="E713" s="6"/>
      <c r="F713" s="6"/>
      <c r="G713" s="6"/>
      <c r="H713" s="6"/>
      <c r="I713" s="6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1"/>
      <c r="B714" s="6"/>
      <c r="C714" s="6"/>
      <c r="D714" s="6"/>
      <c r="E714" s="6"/>
      <c r="F714" s="6"/>
      <c r="G714" s="6"/>
      <c r="H714" s="6"/>
      <c r="I714" s="6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1"/>
      <c r="B715" s="6"/>
      <c r="C715" s="6"/>
      <c r="D715" s="6"/>
      <c r="E715" s="6"/>
      <c r="F715" s="6"/>
      <c r="G715" s="6"/>
      <c r="H715" s="6"/>
      <c r="I715" s="6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1"/>
      <c r="B716" s="6"/>
      <c r="C716" s="6"/>
      <c r="D716" s="6"/>
      <c r="E716" s="6"/>
      <c r="F716" s="6"/>
      <c r="G716" s="6"/>
      <c r="H716" s="6"/>
      <c r="I716" s="6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1"/>
      <c r="B717" s="6"/>
      <c r="C717" s="6"/>
      <c r="D717" s="6"/>
      <c r="E717" s="6"/>
      <c r="F717" s="6"/>
      <c r="G717" s="6"/>
      <c r="H717" s="6"/>
      <c r="I717" s="6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1"/>
      <c r="B718" s="6"/>
      <c r="C718" s="6"/>
      <c r="D718" s="6"/>
      <c r="E718" s="6"/>
      <c r="F718" s="6"/>
      <c r="G718" s="6"/>
      <c r="H718" s="6"/>
      <c r="I718" s="6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1"/>
      <c r="B719" s="6"/>
      <c r="C719" s="6"/>
      <c r="D719" s="6"/>
      <c r="E719" s="6"/>
      <c r="F719" s="6"/>
      <c r="G719" s="6"/>
      <c r="H719" s="6"/>
      <c r="I719" s="6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1"/>
      <c r="B720" s="6"/>
      <c r="C720" s="6"/>
      <c r="D720" s="6"/>
      <c r="E720" s="6"/>
      <c r="F720" s="6"/>
      <c r="G720" s="6"/>
      <c r="H720" s="6"/>
      <c r="I720" s="6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1"/>
      <c r="B721" s="6"/>
      <c r="C721" s="6"/>
      <c r="D721" s="6"/>
      <c r="E721" s="6"/>
      <c r="F721" s="6"/>
      <c r="G721" s="6"/>
      <c r="H721" s="6"/>
      <c r="I721" s="6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1"/>
      <c r="B722" s="6"/>
      <c r="C722" s="6"/>
      <c r="D722" s="6"/>
      <c r="E722" s="6"/>
      <c r="F722" s="6"/>
      <c r="G722" s="6"/>
      <c r="H722" s="6"/>
      <c r="I722" s="6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1"/>
      <c r="B723" s="6"/>
      <c r="C723" s="6"/>
      <c r="D723" s="6"/>
      <c r="E723" s="6"/>
      <c r="F723" s="6"/>
      <c r="G723" s="6"/>
      <c r="H723" s="6"/>
      <c r="I723" s="6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1"/>
      <c r="B724" s="6"/>
      <c r="C724" s="6"/>
      <c r="D724" s="6"/>
      <c r="E724" s="6"/>
      <c r="F724" s="6"/>
      <c r="G724" s="6"/>
      <c r="H724" s="6"/>
      <c r="I724" s="6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1"/>
      <c r="B725" s="6"/>
      <c r="C725" s="6"/>
      <c r="D725" s="6"/>
      <c r="E725" s="6"/>
      <c r="F725" s="6"/>
      <c r="G725" s="6"/>
      <c r="H725" s="6"/>
      <c r="I725" s="6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1"/>
      <c r="B726" s="6"/>
      <c r="C726" s="6"/>
      <c r="D726" s="6"/>
      <c r="E726" s="6"/>
      <c r="F726" s="6"/>
      <c r="G726" s="6"/>
      <c r="H726" s="6"/>
      <c r="I726" s="6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1"/>
      <c r="B727" s="6"/>
      <c r="C727" s="6"/>
      <c r="D727" s="6"/>
      <c r="E727" s="6"/>
      <c r="F727" s="6"/>
      <c r="G727" s="6"/>
      <c r="H727" s="6"/>
      <c r="I727" s="6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1"/>
      <c r="B728" s="6"/>
      <c r="C728" s="6"/>
      <c r="D728" s="6"/>
      <c r="E728" s="6"/>
      <c r="F728" s="6"/>
      <c r="G728" s="6"/>
      <c r="H728" s="6"/>
      <c r="I728" s="6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1"/>
      <c r="B729" s="6"/>
      <c r="C729" s="6"/>
      <c r="D729" s="6"/>
      <c r="E729" s="6"/>
      <c r="F729" s="6"/>
      <c r="G729" s="6"/>
      <c r="H729" s="6"/>
      <c r="I729" s="6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1"/>
      <c r="B730" s="6"/>
      <c r="C730" s="6"/>
      <c r="D730" s="6"/>
      <c r="E730" s="6"/>
      <c r="F730" s="6"/>
      <c r="G730" s="6"/>
      <c r="H730" s="6"/>
      <c r="I730" s="6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1"/>
      <c r="B731" s="6"/>
      <c r="C731" s="6"/>
      <c r="D731" s="6"/>
      <c r="E731" s="6"/>
      <c r="F731" s="6"/>
      <c r="G731" s="6"/>
      <c r="H731" s="6"/>
      <c r="I731" s="6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1"/>
      <c r="B732" s="6"/>
      <c r="C732" s="6"/>
      <c r="D732" s="6"/>
      <c r="E732" s="6"/>
      <c r="F732" s="6"/>
      <c r="G732" s="6"/>
      <c r="H732" s="6"/>
      <c r="I732" s="6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1"/>
      <c r="B733" s="6"/>
      <c r="C733" s="6"/>
      <c r="D733" s="6"/>
      <c r="E733" s="6"/>
      <c r="F733" s="6"/>
      <c r="G733" s="6"/>
      <c r="H733" s="6"/>
      <c r="I733" s="6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1"/>
      <c r="B734" s="6"/>
      <c r="C734" s="6"/>
      <c r="D734" s="6"/>
      <c r="E734" s="6"/>
      <c r="F734" s="6"/>
      <c r="G734" s="6"/>
      <c r="H734" s="6"/>
      <c r="I734" s="6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1"/>
      <c r="B735" s="6"/>
      <c r="C735" s="6"/>
      <c r="D735" s="6"/>
      <c r="E735" s="6"/>
      <c r="F735" s="6"/>
      <c r="G735" s="6"/>
      <c r="H735" s="6"/>
      <c r="I735" s="6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1"/>
      <c r="B736" s="6"/>
      <c r="C736" s="6"/>
      <c r="D736" s="6"/>
      <c r="E736" s="6"/>
      <c r="F736" s="6"/>
      <c r="G736" s="6"/>
      <c r="H736" s="6"/>
      <c r="I736" s="6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1"/>
      <c r="B737" s="6"/>
      <c r="C737" s="6"/>
      <c r="D737" s="6"/>
      <c r="E737" s="6"/>
      <c r="F737" s="6"/>
      <c r="G737" s="6"/>
      <c r="H737" s="6"/>
      <c r="I737" s="6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1"/>
      <c r="B738" s="6"/>
      <c r="C738" s="6"/>
      <c r="D738" s="6"/>
      <c r="E738" s="6"/>
      <c r="F738" s="6"/>
      <c r="G738" s="6"/>
      <c r="H738" s="6"/>
      <c r="I738" s="6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1"/>
      <c r="B739" s="6"/>
      <c r="C739" s="6"/>
      <c r="D739" s="6"/>
      <c r="E739" s="6"/>
      <c r="F739" s="6"/>
      <c r="G739" s="6"/>
      <c r="H739" s="6"/>
      <c r="I739" s="6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1"/>
      <c r="B740" s="6"/>
      <c r="C740" s="6"/>
      <c r="D740" s="6"/>
      <c r="E740" s="6"/>
      <c r="F740" s="6"/>
      <c r="G740" s="6"/>
      <c r="H740" s="6"/>
      <c r="I740" s="6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1"/>
      <c r="B741" s="6"/>
      <c r="C741" s="6"/>
      <c r="D741" s="6"/>
      <c r="E741" s="6"/>
      <c r="F741" s="6"/>
      <c r="G741" s="6"/>
      <c r="H741" s="6"/>
      <c r="I741" s="6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1"/>
      <c r="B742" s="6"/>
      <c r="C742" s="6"/>
      <c r="D742" s="6"/>
      <c r="E742" s="6"/>
      <c r="F742" s="6"/>
      <c r="G742" s="6"/>
      <c r="H742" s="6"/>
      <c r="I742" s="6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1"/>
      <c r="B743" s="6"/>
      <c r="C743" s="6"/>
      <c r="D743" s="6"/>
      <c r="E743" s="6"/>
      <c r="F743" s="6"/>
      <c r="G743" s="6"/>
      <c r="H743" s="6"/>
      <c r="I743" s="6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1"/>
      <c r="B744" s="6"/>
      <c r="C744" s="6"/>
      <c r="D744" s="6"/>
      <c r="E744" s="6"/>
      <c r="F744" s="6"/>
      <c r="G744" s="6"/>
      <c r="H744" s="6"/>
      <c r="I744" s="6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1"/>
      <c r="B745" s="6"/>
      <c r="C745" s="6"/>
      <c r="D745" s="6"/>
      <c r="E745" s="6"/>
      <c r="F745" s="6"/>
      <c r="G745" s="6"/>
      <c r="H745" s="6"/>
      <c r="I745" s="6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1"/>
      <c r="B746" s="6"/>
      <c r="C746" s="6"/>
      <c r="D746" s="6"/>
      <c r="E746" s="6"/>
      <c r="F746" s="6"/>
      <c r="G746" s="6"/>
      <c r="H746" s="6"/>
      <c r="I746" s="6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1"/>
      <c r="B747" s="6"/>
      <c r="C747" s="6"/>
      <c r="D747" s="6"/>
      <c r="E747" s="6"/>
      <c r="F747" s="6"/>
      <c r="G747" s="6"/>
      <c r="H747" s="6"/>
      <c r="I747" s="6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1"/>
      <c r="B748" s="6"/>
      <c r="C748" s="6"/>
      <c r="D748" s="6"/>
      <c r="E748" s="6"/>
      <c r="F748" s="6"/>
      <c r="G748" s="6"/>
      <c r="H748" s="6"/>
      <c r="I748" s="6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1"/>
      <c r="B749" s="6"/>
      <c r="C749" s="6"/>
      <c r="D749" s="6"/>
      <c r="E749" s="6"/>
      <c r="F749" s="6"/>
      <c r="G749" s="6"/>
      <c r="H749" s="6"/>
      <c r="I749" s="6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1"/>
      <c r="B750" s="6"/>
      <c r="C750" s="6"/>
      <c r="D750" s="6"/>
      <c r="E750" s="6"/>
      <c r="F750" s="6"/>
      <c r="G750" s="6"/>
      <c r="H750" s="6"/>
      <c r="I750" s="6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1"/>
      <c r="B751" s="6"/>
      <c r="C751" s="6"/>
      <c r="D751" s="6"/>
      <c r="E751" s="6"/>
      <c r="F751" s="6"/>
      <c r="G751" s="6"/>
      <c r="H751" s="6"/>
      <c r="I751" s="6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1"/>
      <c r="B752" s="6"/>
      <c r="C752" s="6"/>
      <c r="D752" s="6"/>
      <c r="E752" s="6"/>
      <c r="F752" s="6"/>
      <c r="G752" s="6"/>
      <c r="H752" s="6"/>
      <c r="I752" s="6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1"/>
      <c r="B753" s="6"/>
      <c r="C753" s="6"/>
      <c r="D753" s="6"/>
      <c r="E753" s="6"/>
      <c r="F753" s="6"/>
      <c r="G753" s="6"/>
      <c r="H753" s="6"/>
      <c r="I753" s="6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1"/>
      <c r="B754" s="6"/>
      <c r="C754" s="6"/>
      <c r="D754" s="6"/>
      <c r="E754" s="6"/>
      <c r="F754" s="6"/>
      <c r="G754" s="6"/>
      <c r="H754" s="6"/>
      <c r="I754" s="6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1"/>
      <c r="B755" s="6"/>
      <c r="C755" s="6"/>
      <c r="D755" s="6"/>
      <c r="E755" s="6"/>
      <c r="F755" s="6"/>
      <c r="G755" s="6"/>
      <c r="H755" s="6"/>
      <c r="I755" s="6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1"/>
      <c r="B756" s="6"/>
      <c r="C756" s="6"/>
      <c r="D756" s="6"/>
      <c r="E756" s="6"/>
      <c r="F756" s="6"/>
      <c r="G756" s="6"/>
      <c r="H756" s="6"/>
      <c r="I756" s="6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1"/>
      <c r="B757" s="6"/>
      <c r="C757" s="6"/>
      <c r="D757" s="6"/>
      <c r="E757" s="6"/>
      <c r="F757" s="6"/>
      <c r="G757" s="6"/>
      <c r="H757" s="6"/>
      <c r="I757" s="6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1"/>
      <c r="B758" s="6"/>
      <c r="C758" s="6"/>
      <c r="D758" s="6"/>
      <c r="E758" s="6"/>
      <c r="F758" s="6"/>
      <c r="G758" s="6"/>
      <c r="H758" s="6"/>
      <c r="I758" s="6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1"/>
      <c r="B759" s="6"/>
      <c r="C759" s="6"/>
      <c r="D759" s="6"/>
      <c r="E759" s="6"/>
      <c r="F759" s="6"/>
      <c r="G759" s="6"/>
      <c r="H759" s="6"/>
      <c r="I759" s="6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1"/>
      <c r="B760" s="6"/>
      <c r="C760" s="6"/>
      <c r="D760" s="6"/>
      <c r="E760" s="6"/>
      <c r="F760" s="6"/>
      <c r="G760" s="6"/>
      <c r="H760" s="6"/>
      <c r="I760" s="6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1"/>
      <c r="B761" s="6"/>
      <c r="C761" s="6"/>
      <c r="D761" s="6"/>
      <c r="E761" s="6"/>
      <c r="F761" s="6"/>
      <c r="G761" s="6"/>
      <c r="H761" s="6"/>
      <c r="I761" s="6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1"/>
      <c r="B762" s="6"/>
      <c r="C762" s="6"/>
      <c r="D762" s="6"/>
      <c r="E762" s="6"/>
      <c r="F762" s="6"/>
      <c r="G762" s="6"/>
      <c r="H762" s="6"/>
      <c r="I762" s="6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1"/>
      <c r="B763" s="6"/>
      <c r="C763" s="6"/>
      <c r="D763" s="6"/>
      <c r="E763" s="6"/>
      <c r="F763" s="6"/>
      <c r="G763" s="6"/>
      <c r="H763" s="6"/>
      <c r="I763" s="6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1"/>
      <c r="B764" s="6"/>
      <c r="C764" s="6"/>
      <c r="D764" s="6"/>
      <c r="E764" s="6"/>
      <c r="F764" s="6"/>
      <c r="G764" s="6"/>
      <c r="H764" s="6"/>
      <c r="I764" s="6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1"/>
      <c r="B765" s="6"/>
      <c r="C765" s="6"/>
      <c r="D765" s="6"/>
      <c r="E765" s="6"/>
      <c r="F765" s="6"/>
      <c r="G765" s="6"/>
      <c r="H765" s="6"/>
      <c r="I765" s="6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1"/>
      <c r="B766" s="6"/>
      <c r="C766" s="6"/>
      <c r="D766" s="6"/>
      <c r="E766" s="6"/>
      <c r="F766" s="6"/>
      <c r="G766" s="6"/>
      <c r="H766" s="6"/>
      <c r="I766" s="6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1"/>
      <c r="B767" s="6"/>
      <c r="C767" s="6"/>
      <c r="D767" s="6"/>
      <c r="E767" s="6"/>
      <c r="F767" s="6"/>
      <c r="G767" s="6"/>
      <c r="H767" s="6"/>
      <c r="I767" s="6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1"/>
      <c r="B768" s="6"/>
      <c r="C768" s="6"/>
      <c r="D768" s="6"/>
      <c r="E768" s="6"/>
      <c r="F768" s="6"/>
      <c r="G768" s="6"/>
      <c r="H768" s="6"/>
      <c r="I768" s="6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1"/>
      <c r="B769" s="6"/>
      <c r="C769" s="6"/>
      <c r="D769" s="6"/>
      <c r="E769" s="6"/>
      <c r="F769" s="6"/>
      <c r="G769" s="6"/>
      <c r="H769" s="6"/>
      <c r="I769" s="6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1"/>
      <c r="B770" s="6"/>
      <c r="C770" s="6"/>
      <c r="D770" s="6"/>
      <c r="E770" s="6"/>
      <c r="F770" s="6"/>
      <c r="G770" s="6"/>
      <c r="H770" s="6"/>
      <c r="I770" s="6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1"/>
      <c r="B771" s="6"/>
      <c r="C771" s="6"/>
      <c r="D771" s="6"/>
      <c r="E771" s="6"/>
      <c r="F771" s="6"/>
      <c r="G771" s="6"/>
      <c r="H771" s="6"/>
      <c r="I771" s="6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1"/>
      <c r="B772" s="6"/>
      <c r="C772" s="6"/>
      <c r="D772" s="6"/>
      <c r="E772" s="6"/>
      <c r="F772" s="6"/>
      <c r="G772" s="6"/>
      <c r="H772" s="6"/>
      <c r="I772" s="6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1"/>
      <c r="B773" s="6"/>
      <c r="C773" s="6"/>
      <c r="D773" s="6"/>
      <c r="E773" s="6"/>
      <c r="F773" s="6"/>
      <c r="G773" s="6"/>
      <c r="H773" s="6"/>
      <c r="I773" s="6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1"/>
      <c r="B774" s="6"/>
      <c r="C774" s="6"/>
      <c r="D774" s="6"/>
      <c r="E774" s="6"/>
      <c r="F774" s="6"/>
      <c r="G774" s="6"/>
      <c r="H774" s="6"/>
      <c r="I774" s="6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1"/>
      <c r="B775" s="6"/>
      <c r="C775" s="6"/>
      <c r="D775" s="6"/>
      <c r="E775" s="6"/>
      <c r="F775" s="6"/>
      <c r="G775" s="6"/>
      <c r="H775" s="6"/>
      <c r="I775" s="6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1"/>
      <c r="B776" s="6"/>
      <c r="C776" s="6"/>
      <c r="D776" s="6"/>
      <c r="E776" s="6"/>
      <c r="F776" s="6"/>
      <c r="G776" s="6"/>
      <c r="H776" s="6"/>
      <c r="I776" s="6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1"/>
      <c r="B777" s="6"/>
      <c r="C777" s="6"/>
      <c r="D777" s="6"/>
      <c r="E777" s="6"/>
      <c r="F777" s="6"/>
      <c r="G777" s="6"/>
      <c r="H777" s="6"/>
      <c r="I777" s="6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1"/>
      <c r="B778" s="6"/>
      <c r="C778" s="6"/>
      <c r="D778" s="6"/>
      <c r="E778" s="6"/>
      <c r="F778" s="6"/>
      <c r="G778" s="6"/>
      <c r="H778" s="6"/>
      <c r="I778" s="6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1"/>
      <c r="B779" s="6"/>
      <c r="C779" s="6"/>
      <c r="D779" s="6"/>
      <c r="E779" s="6"/>
      <c r="F779" s="6"/>
      <c r="G779" s="6"/>
      <c r="H779" s="6"/>
      <c r="I779" s="6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1"/>
      <c r="B780" s="6"/>
      <c r="C780" s="6"/>
      <c r="D780" s="6"/>
      <c r="E780" s="6"/>
      <c r="F780" s="6"/>
      <c r="G780" s="6"/>
      <c r="H780" s="6"/>
      <c r="I780" s="6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1"/>
      <c r="B781" s="6"/>
      <c r="C781" s="6"/>
      <c r="D781" s="6"/>
      <c r="E781" s="6"/>
      <c r="F781" s="6"/>
      <c r="G781" s="6"/>
      <c r="H781" s="6"/>
      <c r="I781" s="6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1"/>
      <c r="B782" s="6"/>
      <c r="C782" s="6"/>
      <c r="D782" s="6"/>
      <c r="E782" s="6"/>
      <c r="F782" s="6"/>
      <c r="G782" s="6"/>
      <c r="H782" s="6"/>
      <c r="I782" s="6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1"/>
      <c r="B783" s="6"/>
      <c r="C783" s="6"/>
      <c r="D783" s="6"/>
      <c r="E783" s="6"/>
      <c r="F783" s="6"/>
      <c r="G783" s="6"/>
      <c r="H783" s="6"/>
      <c r="I783" s="6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1"/>
      <c r="B784" s="6"/>
      <c r="C784" s="6"/>
      <c r="D784" s="6"/>
      <c r="E784" s="6"/>
      <c r="F784" s="6"/>
      <c r="G784" s="6"/>
      <c r="H784" s="6"/>
      <c r="I784" s="6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1"/>
      <c r="B785" s="6"/>
      <c r="C785" s="6"/>
      <c r="D785" s="6"/>
      <c r="E785" s="6"/>
      <c r="F785" s="6"/>
      <c r="G785" s="6"/>
      <c r="H785" s="6"/>
      <c r="I785" s="6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1"/>
      <c r="B786" s="6"/>
      <c r="C786" s="6"/>
      <c r="D786" s="6"/>
      <c r="E786" s="6"/>
      <c r="F786" s="6"/>
      <c r="G786" s="6"/>
      <c r="H786" s="6"/>
      <c r="I786" s="6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1"/>
      <c r="B787" s="6"/>
      <c r="C787" s="6"/>
      <c r="D787" s="6"/>
      <c r="E787" s="6"/>
      <c r="F787" s="6"/>
      <c r="G787" s="6"/>
      <c r="H787" s="6"/>
      <c r="I787" s="6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1"/>
      <c r="B788" s="6"/>
      <c r="C788" s="6"/>
      <c r="D788" s="6"/>
      <c r="E788" s="6"/>
      <c r="F788" s="6"/>
      <c r="G788" s="6"/>
      <c r="H788" s="6"/>
      <c r="I788" s="6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1"/>
      <c r="B789" s="6"/>
      <c r="C789" s="6"/>
      <c r="D789" s="6"/>
      <c r="E789" s="6"/>
      <c r="F789" s="6"/>
      <c r="G789" s="6"/>
      <c r="H789" s="6"/>
      <c r="I789" s="6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1"/>
      <c r="B790" s="6"/>
      <c r="C790" s="6"/>
      <c r="D790" s="6"/>
      <c r="E790" s="6"/>
      <c r="F790" s="6"/>
      <c r="G790" s="6"/>
      <c r="H790" s="6"/>
      <c r="I790" s="6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1"/>
      <c r="B791" s="6"/>
      <c r="C791" s="6"/>
      <c r="D791" s="6"/>
      <c r="E791" s="6"/>
      <c r="F791" s="6"/>
      <c r="G791" s="6"/>
      <c r="H791" s="6"/>
      <c r="I791" s="6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1"/>
      <c r="B792" s="6"/>
      <c r="C792" s="6"/>
      <c r="D792" s="6"/>
      <c r="E792" s="6"/>
      <c r="F792" s="6"/>
      <c r="G792" s="6"/>
      <c r="H792" s="6"/>
      <c r="I792" s="6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1"/>
      <c r="B793" s="6"/>
      <c r="C793" s="6"/>
      <c r="D793" s="6"/>
      <c r="E793" s="6"/>
      <c r="F793" s="6"/>
      <c r="G793" s="6"/>
      <c r="H793" s="6"/>
      <c r="I793" s="6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1"/>
      <c r="B794" s="6"/>
      <c r="C794" s="6"/>
      <c r="D794" s="6"/>
      <c r="E794" s="6"/>
      <c r="F794" s="6"/>
      <c r="G794" s="6"/>
      <c r="H794" s="6"/>
      <c r="I794" s="6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1"/>
      <c r="B795" s="6"/>
      <c r="C795" s="6"/>
      <c r="D795" s="6"/>
      <c r="E795" s="6"/>
      <c r="F795" s="6"/>
      <c r="G795" s="6"/>
      <c r="H795" s="6"/>
      <c r="I795" s="6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1"/>
      <c r="B796" s="6"/>
      <c r="C796" s="6"/>
      <c r="D796" s="6"/>
      <c r="E796" s="6"/>
      <c r="F796" s="6"/>
      <c r="G796" s="6"/>
      <c r="H796" s="6"/>
      <c r="I796" s="6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1"/>
      <c r="B797" s="6"/>
      <c r="C797" s="6"/>
      <c r="D797" s="6"/>
      <c r="E797" s="6"/>
      <c r="F797" s="6"/>
      <c r="G797" s="6"/>
      <c r="H797" s="6"/>
      <c r="I797" s="6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1"/>
      <c r="B798" s="6"/>
      <c r="C798" s="6"/>
      <c r="D798" s="6"/>
      <c r="E798" s="6"/>
      <c r="F798" s="6"/>
      <c r="G798" s="6"/>
      <c r="H798" s="6"/>
      <c r="I798" s="6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1"/>
      <c r="B799" s="6"/>
      <c r="C799" s="6"/>
      <c r="D799" s="6"/>
      <c r="E799" s="6"/>
      <c r="F799" s="6"/>
      <c r="G799" s="6"/>
      <c r="H799" s="6"/>
      <c r="I799" s="6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1"/>
      <c r="B800" s="6"/>
      <c r="C800" s="6"/>
      <c r="D800" s="6"/>
      <c r="E800" s="6"/>
      <c r="F800" s="6"/>
      <c r="G800" s="6"/>
      <c r="H800" s="6"/>
      <c r="I800" s="6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1"/>
      <c r="B801" s="6"/>
      <c r="C801" s="6"/>
      <c r="D801" s="6"/>
      <c r="E801" s="6"/>
      <c r="F801" s="6"/>
      <c r="G801" s="6"/>
      <c r="H801" s="6"/>
      <c r="I801" s="6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1"/>
      <c r="B802" s="6"/>
      <c r="C802" s="6"/>
      <c r="D802" s="6"/>
      <c r="E802" s="6"/>
      <c r="F802" s="6"/>
      <c r="G802" s="6"/>
      <c r="H802" s="6"/>
      <c r="I802" s="6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1"/>
      <c r="B803" s="6"/>
      <c r="C803" s="6"/>
      <c r="D803" s="6"/>
      <c r="E803" s="6"/>
      <c r="F803" s="6"/>
      <c r="G803" s="6"/>
      <c r="H803" s="6"/>
      <c r="I803" s="6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1"/>
      <c r="B804" s="6"/>
      <c r="C804" s="6"/>
      <c r="D804" s="6"/>
      <c r="E804" s="6"/>
      <c r="F804" s="6"/>
      <c r="G804" s="6"/>
      <c r="H804" s="6"/>
      <c r="I804" s="6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1"/>
      <c r="B805" s="6"/>
      <c r="C805" s="6"/>
      <c r="D805" s="6"/>
      <c r="E805" s="6"/>
      <c r="F805" s="6"/>
      <c r="G805" s="6"/>
      <c r="H805" s="6"/>
      <c r="I805" s="6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1"/>
      <c r="B806" s="6"/>
      <c r="C806" s="6"/>
      <c r="D806" s="6"/>
      <c r="E806" s="6"/>
      <c r="F806" s="6"/>
      <c r="G806" s="6"/>
      <c r="H806" s="6"/>
      <c r="I806" s="6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1"/>
      <c r="B807" s="6"/>
      <c r="C807" s="6"/>
      <c r="D807" s="6"/>
      <c r="E807" s="6"/>
      <c r="F807" s="6"/>
      <c r="G807" s="6"/>
      <c r="H807" s="6"/>
      <c r="I807" s="6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1"/>
      <c r="B808" s="6"/>
      <c r="C808" s="6"/>
      <c r="D808" s="6"/>
      <c r="E808" s="6"/>
      <c r="F808" s="6"/>
      <c r="G808" s="6"/>
      <c r="H808" s="6"/>
      <c r="I808" s="6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1"/>
      <c r="B809" s="6"/>
      <c r="C809" s="6"/>
      <c r="D809" s="6"/>
      <c r="E809" s="6"/>
      <c r="F809" s="6"/>
      <c r="G809" s="6"/>
      <c r="H809" s="6"/>
      <c r="I809" s="6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1"/>
      <c r="B810" s="6"/>
      <c r="C810" s="6"/>
      <c r="D810" s="6"/>
      <c r="E810" s="6"/>
      <c r="F810" s="6"/>
      <c r="G810" s="6"/>
      <c r="H810" s="6"/>
      <c r="I810" s="6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1"/>
      <c r="B811" s="6"/>
      <c r="C811" s="6"/>
      <c r="D811" s="6"/>
      <c r="E811" s="6"/>
      <c r="F811" s="6"/>
      <c r="G811" s="6"/>
      <c r="H811" s="6"/>
      <c r="I811" s="6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1"/>
      <c r="B812" s="6"/>
      <c r="C812" s="6"/>
      <c r="D812" s="6"/>
      <c r="E812" s="6"/>
      <c r="F812" s="6"/>
      <c r="G812" s="6"/>
      <c r="H812" s="6"/>
      <c r="I812" s="6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1"/>
      <c r="B813" s="6"/>
      <c r="C813" s="6"/>
      <c r="D813" s="6"/>
      <c r="E813" s="6"/>
      <c r="F813" s="6"/>
      <c r="G813" s="6"/>
      <c r="H813" s="6"/>
      <c r="I813" s="6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1"/>
      <c r="B814" s="6"/>
      <c r="C814" s="6"/>
      <c r="D814" s="6"/>
      <c r="E814" s="6"/>
      <c r="F814" s="6"/>
      <c r="G814" s="6"/>
      <c r="H814" s="6"/>
      <c r="I814" s="6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1"/>
      <c r="B815" s="6"/>
      <c r="C815" s="6"/>
      <c r="D815" s="6"/>
      <c r="E815" s="6"/>
      <c r="F815" s="6"/>
      <c r="G815" s="6"/>
      <c r="H815" s="6"/>
      <c r="I815" s="6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1"/>
      <c r="B816" s="6"/>
      <c r="C816" s="6"/>
      <c r="D816" s="6"/>
      <c r="E816" s="6"/>
      <c r="F816" s="6"/>
      <c r="G816" s="6"/>
      <c r="H816" s="6"/>
      <c r="I816" s="6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1"/>
      <c r="B817" s="6"/>
      <c r="C817" s="6"/>
      <c r="D817" s="6"/>
      <c r="E817" s="6"/>
      <c r="F817" s="6"/>
      <c r="G817" s="6"/>
      <c r="H817" s="6"/>
      <c r="I817" s="6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1"/>
      <c r="B818" s="6"/>
      <c r="C818" s="6"/>
      <c r="D818" s="6"/>
      <c r="E818" s="6"/>
      <c r="F818" s="6"/>
      <c r="G818" s="6"/>
      <c r="H818" s="6"/>
      <c r="I818" s="6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1"/>
      <c r="B819" s="6"/>
      <c r="C819" s="6"/>
      <c r="D819" s="6"/>
      <c r="E819" s="6"/>
      <c r="F819" s="6"/>
      <c r="G819" s="6"/>
      <c r="H819" s="6"/>
      <c r="I819" s="6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1"/>
      <c r="B820" s="6"/>
      <c r="C820" s="6"/>
      <c r="D820" s="6"/>
      <c r="E820" s="6"/>
      <c r="F820" s="6"/>
      <c r="G820" s="6"/>
      <c r="H820" s="6"/>
      <c r="I820" s="6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1"/>
      <c r="B821" s="6"/>
      <c r="C821" s="6"/>
      <c r="D821" s="6"/>
      <c r="E821" s="6"/>
      <c r="F821" s="6"/>
      <c r="G821" s="6"/>
      <c r="H821" s="6"/>
      <c r="I821" s="6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1"/>
      <c r="B822" s="6"/>
      <c r="C822" s="6"/>
      <c r="D822" s="6"/>
      <c r="E822" s="6"/>
      <c r="F822" s="6"/>
      <c r="G822" s="6"/>
      <c r="H822" s="6"/>
      <c r="I822" s="6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1"/>
      <c r="B823" s="6"/>
      <c r="C823" s="6"/>
      <c r="D823" s="6"/>
      <c r="E823" s="6"/>
      <c r="F823" s="6"/>
      <c r="G823" s="6"/>
      <c r="H823" s="6"/>
      <c r="I823" s="6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1"/>
      <c r="B824" s="6"/>
      <c r="C824" s="6"/>
      <c r="D824" s="6"/>
      <c r="E824" s="6"/>
      <c r="F824" s="6"/>
      <c r="G824" s="6"/>
      <c r="H824" s="6"/>
      <c r="I824" s="6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1"/>
      <c r="B825" s="6"/>
      <c r="C825" s="6"/>
      <c r="D825" s="6"/>
      <c r="E825" s="6"/>
      <c r="F825" s="6"/>
      <c r="G825" s="6"/>
      <c r="H825" s="6"/>
      <c r="I825" s="6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1"/>
      <c r="B826" s="6"/>
      <c r="C826" s="6"/>
      <c r="D826" s="6"/>
      <c r="E826" s="6"/>
      <c r="F826" s="6"/>
      <c r="G826" s="6"/>
      <c r="H826" s="6"/>
      <c r="I826" s="6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1"/>
      <c r="B827" s="6"/>
      <c r="C827" s="6"/>
      <c r="D827" s="6"/>
      <c r="E827" s="6"/>
      <c r="F827" s="6"/>
      <c r="G827" s="6"/>
      <c r="H827" s="6"/>
      <c r="I827" s="6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1"/>
      <c r="B828" s="6"/>
      <c r="C828" s="6"/>
      <c r="D828" s="6"/>
      <c r="E828" s="6"/>
      <c r="F828" s="6"/>
      <c r="G828" s="6"/>
      <c r="H828" s="6"/>
      <c r="I828" s="6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1"/>
      <c r="B829" s="6"/>
      <c r="C829" s="6"/>
      <c r="D829" s="6"/>
      <c r="E829" s="6"/>
      <c r="F829" s="6"/>
      <c r="G829" s="6"/>
      <c r="H829" s="6"/>
      <c r="I829" s="6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1"/>
      <c r="B830" s="6"/>
      <c r="C830" s="6"/>
      <c r="D830" s="6"/>
      <c r="E830" s="6"/>
      <c r="F830" s="6"/>
      <c r="G830" s="6"/>
      <c r="H830" s="6"/>
      <c r="I830" s="6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1"/>
      <c r="B831" s="6"/>
      <c r="C831" s="6"/>
      <c r="D831" s="6"/>
      <c r="E831" s="6"/>
      <c r="F831" s="6"/>
      <c r="G831" s="6"/>
      <c r="H831" s="6"/>
      <c r="I831" s="6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1"/>
      <c r="B832" s="6"/>
      <c r="C832" s="6"/>
      <c r="D832" s="6"/>
      <c r="E832" s="6"/>
      <c r="F832" s="6"/>
      <c r="G832" s="6"/>
      <c r="H832" s="6"/>
      <c r="I832" s="6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1"/>
      <c r="B833" s="6"/>
      <c r="C833" s="6"/>
      <c r="D833" s="6"/>
      <c r="E833" s="6"/>
      <c r="F833" s="6"/>
      <c r="G833" s="6"/>
      <c r="H833" s="6"/>
      <c r="I833" s="6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1"/>
      <c r="B834" s="6"/>
      <c r="C834" s="6"/>
      <c r="D834" s="6"/>
      <c r="E834" s="6"/>
      <c r="F834" s="6"/>
      <c r="G834" s="6"/>
      <c r="H834" s="6"/>
      <c r="I834" s="6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1"/>
      <c r="B835" s="6"/>
      <c r="C835" s="6"/>
      <c r="D835" s="6"/>
      <c r="E835" s="6"/>
      <c r="F835" s="6"/>
      <c r="G835" s="6"/>
      <c r="H835" s="6"/>
      <c r="I835" s="6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1"/>
      <c r="B836" s="6"/>
      <c r="C836" s="6"/>
      <c r="D836" s="6"/>
      <c r="E836" s="6"/>
      <c r="F836" s="6"/>
      <c r="G836" s="6"/>
      <c r="H836" s="6"/>
      <c r="I836" s="6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1"/>
      <c r="B837" s="6"/>
      <c r="C837" s="6"/>
      <c r="D837" s="6"/>
      <c r="E837" s="6"/>
      <c r="F837" s="6"/>
      <c r="G837" s="6"/>
      <c r="H837" s="6"/>
      <c r="I837" s="6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1"/>
      <c r="B838" s="6"/>
      <c r="C838" s="6"/>
      <c r="D838" s="6"/>
      <c r="E838" s="6"/>
      <c r="F838" s="6"/>
      <c r="G838" s="6"/>
      <c r="H838" s="6"/>
      <c r="I838" s="6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1"/>
      <c r="B839" s="6"/>
      <c r="C839" s="6"/>
      <c r="D839" s="6"/>
      <c r="E839" s="6"/>
      <c r="F839" s="6"/>
      <c r="G839" s="6"/>
      <c r="H839" s="6"/>
      <c r="I839" s="6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1"/>
      <c r="B840" s="6"/>
      <c r="C840" s="6"/>
      <c r="D840" s="6"/>
      <c r="E840" s="6"/>
      <c r="F840" s="6"/>
      <c r="G840" s="6"/>
      <c r="H840" s="6"/>
      <c r="I840" s="6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1"/>
      <c r="B841" s="6"/>
      <c r="C841" s="6"/>
      <c r="D841" s="6"/>
      <c r="E841" s="6"/>
      <c r="F841" s="6"/>
      <c r="G841" s="6"/>
      <c r="H841" s="6"/>
      <c r="I841" s="6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1"/>
      <c r="B842" s="6"/>
      <c r="C842" s="6"/>
      <c r="D842" s="6"/>
      <c r="E842" s="6"/>
      <c r="F842" s="6"/>
      <c r="G842" s="6"/>
      <c r="H842" s="6"/>
      <c r="I842" s="6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1"/>
      <c r="B843" s="6"/>
      <c r="C843" s="6"/>
      <c r="D843" s="6"/>
      <c r="E843" s="6"/>
      <c r="F843" s="6"/>
      <c r="G843" s="6"/>
      <c r="H843" s="6"/>
      <c r="I843" s="6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1"/>
      <c r="B844" s="6"/>
      <c r="C844" s="6"/>
      <c r="D844" s="6"/>
      <c r="E844" s="6"/>
      <c r="F844" s="6"/>
      <c r="G844" s="6"/>
      <c r="H844" s="6"/>
      <c r="I844" s="6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1"/>
      <c r="B845" s="6"/>
      <c r="C845" s="6"/>
      <c r="D845" s="6"/>
      <c r="E845" s="6"/>
      <c r="F845" s="6"/>
      <c r="G845" s="6"/>
      <c r="H845" s="6"/>
      <c r="I845" s="6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1"/>
      <c r="B846" s="6"/>
      <c r="C846" s="6"/>
      <c r="D846" s="6"/>
      <c r="E846" s="6"/>
      <c r="F846" s="6"/>
      <c r="G846" s="6"/>
      <c r="H846" s="6"/>
      <c r="I846" s="6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1"/>
      <c r="B847" s="6"/>
      <c r="C847" s="6"/>
      <c r="D847" s="6"/>
      <c r="E847" s="6"/>
      <c r="F847" s="6"/>
      <c r="G847" s="6"/>
      <c r="H847" s="6"/>
      <c r="I847" s="6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1"/>
      <c r="B848" s="6"/>
      <c r="C848" s="6"/>
      <c r="D848" s="6"/>
      <c r="E848" s="6"/>
      <c r="F848" s="6"/>
      <c r="G848" s="6"/>
      <c r="H848" s="6"/>
      <c r="I848" s="6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1"/>
      <c r="B849" s="6"/>
      <c r="C849" s="6"/>
      <c r="D849" s="6"/>
      <c r="E849" s="6"/>
      <c r="F849" s="6"/>
      <c r="G849" s="6"/>
      <c r="H849" s="6"/>
      <c r="I849" s="6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1"/>
      <c r="B850" s="6"/>
      <c r="C850" s="6"/>
      <c r="D850" s="6"/>
      <c r="E850" s="6"/>
      <c r="F850" s="6"/>
      <c r="G850" s="6"/>
      <c r="H850" s="6"/>
      <c r="I850" s="6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1"/>
      <c r="B851" s="6"/>
      <c r="C851" s="6"/>
      <c r="D851" s="6"/>
      <c r="E851" s="6"/>
      <c r="F851" s="6"/>
      <c r="G851" s="6"/>
      <c r="H851" s="6"/>
      <c r="I851" s="6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1"/>
      <c r="B852" s="6"/>
      <c r="C852" s="6"/>
      <c r="D852" s="6"/>
      <c r="E852" s="6"/>
      <c r="F852" s="6"/>
      <c r="G852" s="6"/>
      <c r="H852" s="6"/>
      <c r="I852" s="6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1"/>
      <c r="B853" s="6"/>
      <c r="C853" s="6"/>
      <c r="D853" s="6"/>
      <c r="E853" s="6"/>
      <c r="F853" s="6"/>
      <c r="G853" s="6"/>
      <c r="H853" s="6"/>
      <c r="I853" s="6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1"/>
      <c r="B854" s="6"/>
      <c r="C854" s="6"/>
      <c r="D854" s="6"/>
      <c r="E854" s="6"/>
      <c r="F854" s="6"/>
      <c r="G854" s="6"/>
      <c r="H854" s="6"/>
      <c r="I854" s="6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1"/>
      <c r="B855" s="6"/>
      <c r="C855" s="6"/>
      <c r="D855" s="6"/>
      <c r="E855" s="6"/>
      <c r="F855" s="6"/>
      <c r="G855" s="6"/>
      <c r="H855" s="6"/>
      <c r="I855" s="6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1"/>
      <c r="B856" s="6"/>
      <c r="C856" s="6"/>
      <c r="D856" s="6"/>
      <c r="E856" s="6"/>
      <c r="F856" s="6"/>
      <c r="G856" s="6"/>
      <c r="H856" s="6"/>
      <c r="I856" s="6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1"/>
      <c r="B857" s="6"/>
      <c r="C857" s="6"/>
      <c r="D857" s="6"/>
      <c r="E857" s="6"/>
      <c r="F857" s="6"/>
      <c r="G857" s="6"/>
      <c r="H857" s="6"/>
      <c r="I857" s="6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1"/>
      <c r="B858" s="6"/>
      <c r="C858" s="6"/>
      <c r="D858" s="6"/>
      <c r="E858" s="6"/>
      <c r="F858" s="6"/>
      <c r="G858" s="6"/>
      <c r="H858" s="6"/>
      <c r="I858" s="6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1"/>
      <c r="B859" s="6"/>
      <c r="C859" s="6"/>
      <c r="D859" s="6"/>
      <c r="E859" s="6"/>
      <c r="F859" s="6"/>
      <c r="G859" s="6"/>
      <c r="H859" s="6"/>
      <c r="I859" s="6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1"/>
      <c r="B860" s="6"/>
      <c r="C860" s="6"/>
      <c r="D860" s="6"/>
      <c r="E860" s="6"/>
      <c r="F860" s="6"/>
      <c r="G860" s="6"/>
      <c r="H860" s="6"/>
      <c r="I860" s="6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1"/>
      <c r="B861" s="6"/>
      <c r="C861" s="6"/>
      <c r="D861" s="6"/>
      <c r="E861" s="6"/>
      <c r="F861" s="6"/>
      <c r="G861" s="6"/>
      <c r="H861" s="6"/>
      <c r="I861" s="6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1"/>
      <c r="B862" s="6"/>
      <c r="C862" s="6"/>
      <c r="D862" s="6"/>
      <c r="E862" s="6"/>
      <c r="F862" s="6"/>
      <c r="G862" s="6"/>
      <c r="H862" s="6"/>
      <c r="I862" s="6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1"/>
      <c r="B863" s="6"/>
      <c r="C863" s="6"/>
      <c r="D863" s="6"/>
      <c r="E863" s="6"/>
      <c r="F863" s="6"/>
      <c r="G863" s="6"/>
      <c r="H863" s="6"/>
      <c r="I863" s="6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1"/>
      <c r="B864" s="6"/>
      <c r="C864" s="6"/>
      <c r="D864" s="6"/>
      <c r="E864" s="6"/>
      <c r="F864" s="6"/>
      <c r="G864" s="6"/>
      <c r="H864" s="6"/>
      <c r="I864" s="6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1"/>
      <c r="B865" s="6"/>
      <c r="C865" s="6"/>
      <c r="D865" s="6"/>
      <c r="E865" s="6"/>
      <c r="F865" s="6"/>
      <c r="G865" s="6"/>
      <c r="H865" s="6"/>
      <c r="I865" s="6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1"/>
      <c r="B866" s="6"/>
      <c r="C866" s="6"/>
      <c r="D866" s="6"/>
      <c r="E866" s="6"/>
      <c r="F866" s="6"/>
      <c r="G866" s="6"/>
      <c r="H866" s="6"/>
      <c r="I866" s="6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1"/>
      <c r="B867" s="6"/>
      <c r="C867" s="6"/>
      <c r="D867" s="6"/>
      <c r="E867" s="6"/>
      <c r="F867" s="6"/>
      <c r="G867" s="6"/>
      <c r="H867" s="6"/>
      <c r="I867" s="6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1"/>
      <c r="B868" s="6"/>
      <c r="C868" s="6"/>
      <c r="D868" s="6"/>
      <c r="E868" s="6"/>
      <c r="F868" s="6"/>
      <c r="G868" s="6"/>
      <c r="H868" s="6"/>
      <c r="I868" s="6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1"/>
      <c r="B869" s="6"/>
      <c r="C869" s="6"/>
      <c r="D869" s="6"/>
      <c r="E869" s="6"/>
      <c r="F869" s="6"/>
      <c r="G869" s="6"/>
      <c r="H869" s="6"/>
      <c r="I869" s="6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1"/>
      <c r="B870" s="6"/>
      <c r="C870" s="6"/>
      <c r="D870" s="6"/>
      <c r="E870" s="6"/>
      <c r="F870" s="6"/>
      <c r="G870" s="6"/>
      <c r="H870" s="6"/>
      <c r="I870" s="6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1"/>
      <c r="B871" s="6"/>
      <c r="C871" s="6"/>
      <c r="D871" s="6"/>
      <c r="E871" s="6"/>
      <c r="F871" s="6"/>
      <c r="G871" s="6"/>
      <c r="H871" s="6"/>
      <c r="I871" s="6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1"/>
      <c r="B872" s="6"/>
      <c r="C872" s="6"/>
      <c r="D872" s="6"/>
      <c r="E872" s="6"/>
      <c r="F872" s="6"/>
      <c r="G872" s="6"/>
      <c r="H872" s="6"/>
      <c r="I872" s="6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1"/>
      <c r="B873" s="6"/>
      <c r="C873" s="6"/>
      <c r="D873" s="6"/>
      <c r="E873" s="6"/>
      <c r="F873" s="6"/>
      <c r="G873" s="6"/>
      <c r="H873" s="6"/>
      <c r="I873" s="6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1"/>
      <c r="B874" s="6"/>
      <c r="C874" s="6"/>
      <c r="D874" s="6"/>
      <c r="E874" s="6"/>
      <c r="F874" s="6"/>
      <c r="G874" s="6"/>
      <c r="H874" s="6"/>
      <c r="I874" s="6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1"/>
      <c r="B875" s="6"/>
      <c r="C875" s="6"/>
      <c r="D875" s="6"/>
      <c r="E875" s="6"/>
      <c r="F875" s="6"/>
      <c r="G875" s="6"/>
      <c r="H875" s="6"/>
      <c r="I875" s="6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1"/>
      <c r="B876" s="6"/>
      <c r="C876" s="6"/>
      <c r="D876" s="6"/>
      <c r="E876" s="6"/>
      <c r="F876" s="6"/>
      <c r="G876" s="6"/>
      <c r="H876" s="6"/>
      <c r="I876" s="6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1"/>
      <c r="B877" s="6"/>
      <c r="C877" s="6"/>
      <c r="D877" s="6"/>
      <c r="E877" s="6"/>
      <c r="F877" s="6"/>
      <c r="G877" s="6"/>
      <c r="H877" s="6"/>
      <c r="I877" s="6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1"/>
      <c r="B878" s="6"/>
      <c r="C878" s="6"/>
      <c r="D878" s="6"/>
      <c r="E878" s="6"/>
      <c r="F878" s="6"/>
      <c r="G878" s="6"/>
      <c r="H878" s="6"/>
      <c r="I878" s="6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1"/>
      <c r="B879" s="6"/>
      <c r="C879" s="6"/>
      <c r="D879" s="6"/>
      <c r="E879" s="6"/>
      <c r="F879" s="6"/>
      <c r="G879" s="6"/>
      <c r="H879" s="6"/>
      <c r="I879" s="6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1"/>
      <c r="B880" s="6"/>
      <c r="C880" s="6"/>
      <c r="D880" s="6"/>
      <c r="E880" s="6"/>
      <c r="F880" s="6"/>
      <c r="G880" s="6"/>
      <c r="H880" s="6"/>
      <c r="I880" s="6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1"/>
      <c r="B881" s="6"/>
      <c r="C881" s="6"/>
      <c r="D881" s="6"/>
      <c r="E881" s="6"/>
      <c r="F881" s="6"/>
      <c r="G881" s="6"/>
      <c r="H881" s="6"/>
      <c r="I881" s="6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1"/>
      <c r="B882" s="6"/>
      <c r="C882" s="6"/>
      <c r="D882" s="6"/>
      <c r="E882" s="6"/>
      <c r="F882" s="6"/>
      <c r="G882" s="6"/>
      <c r="H882" s="6"/>
      <c r="I882" s="6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1"/>
      <c r="B883" s="6"/>
      <c r="C883" s="6"/>
      <c r="D883" s="6"/>
      <c r="E883" s="6"/>
      <c r="F883" s="6"/>
      <c r="G883" s="6"/>
      <c r="H883" s="6"/>
      <c r="I883" s="6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1"/>
      <c r="B884" s="6"/>
      <c r="C884" s="6"/>
      <c r="D884" s="6"/>
      <c r="E884" s="6"/>
      <c r="F884" s="6"/>
      <c r="G884" s="6"/>
      <c r="H884" s="6"/>
      <c r="I884" s="6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1"/>
      <c r="B885" s="6"/>
      <c r="C885" s="6"/>
      <c r="D885" s="6"/>
      <c r="E885" s="6"/>
      <c r="F885" s="6"/>
      <c r="G885" s="6"/>
      <c r="H885" s="6"/>
      <c r="I885" s="6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1"/>
      <c r="B886" s="6"/>
      <c r="C886" s="6"/>
      <c r="D886" s="6"/>
      <c r="E886" s="6"/>
      <c r="F886" s="6"/>
      <c r="G886" s="6"/>
      <c r="H886" s="6"/>
      <c r="I886" s="6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1"/>
      <c r="B887" s="6"/>
      <c r="C887" s="6"/>
      <c r="D887" s="6"/>
      <c r="E887" s="6"/>
      <c r="F887" s="6"/>
      <c r="G887" s="6"/>
      <c r="H887" s="6"/>
      <c r="I887" s="6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1"/>
      <c r="B888" s="6"/>
      <c r="C888" s="6"/>
      <c r="D888" s="6"/>
      <c r="E888" s="6"/>
      <c r="F888" s="6"/>
      <c r="G888" s="6"/>
      <c r="H888" s="6"/>
      <c r="I888" s="6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1"/>
      <c r="B889" s="6"/>
      <c r="C889" s="6"/>
      <c r="D889" s="6"/>
      <c r="E889" s="6"/>
      <c r="F889" s="6"/>
      <c r="G889" s="6"/>
      <c r="H889" s="6"/>
      <c r="I889" s="6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1"/>
      <c r="B890" s="6"/>
      <c r="C890" s="6"/>
      <c r="D890" s="6"/>
      <c r="E890" s="6"/>
      <c r="F890" s="6"/>
      <c r="G890" s="6"/>
      <c r="H890" s="6"/>
      <c r="I890" s="6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1"/>
      <c r="B891" s="6"/>
      <c r="C891" s="6"/>
      <c r="D891" s="6"/>
      <c r="E891" s="6"/>
      <c r="F891" s="6"/>
      <c r="G891" s="6"/>
      <c r="H891" s="6"/>
      <c r="I891" s="6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1"/>
      <c r="B892" s="6"/>
      <c r="C892" s="6"/>
      <c r="D892" s="6"/>
      <c r="E892" s="6"/>
      <c r="F892" s="6"/>
      <c r="G892" s="6"/>
      <c r="H892" s="6"/>
      <c r="I892" s="6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1"/>
      <c r="B893" s="6"/>
      <c r="C893" s="6"/>
      <c r="D893" s="6"/>
      <c r="E893" s="6"/>
      <c r="F893" s="6"/>
      <c r="G893" s="6"/>
      <c r="H893" s="6"/>
      <c r="I893" s="6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1"/>
      <c r="B894" s="6"/>
      <c r="C894" s="6"/>
      <c r="D894" s="6"/>
      <c r="E894" s="6"/>
      <c r="F894" s="6"/>
      <c r="G894" s="6"/>
      <c r="H894" s="6"/>
      <c r="I894" s="6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1"/>
      <c r="B895" s="6"/>
      <c r="C895" s="6"/>
      <c r="D895" s="6"/>
      <c r="E895" s="6"/>
      <c r="F895" s="6"/>
      <c r="G895" s="6"/>
      <c r="H895" s="6"/>
      <c r="I895" s="6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1"/>
      <c r="B896" s="6"/>
      <c r="C896" s="6"/>
      <c r="D896" s="6"/>
      <c r="E896" s="6"/>
      <c r="F896" s="6"/>
      <c r="G896" s="6"/>
      <c r="H896" s="6"/>
      <c r="I896" s="6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1"/>
      <c r="B897" s="6"/>
      <c r="C897" s="6"/>
      <c r="D897" s="6"/>
      <c r="E897" s="6"/>
      <c r="F897" s="6"/>
      <c r="G897" s="6"/>
      <c r="H897" s="6"/>
      <c r="I897" s="6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1"/>
      <c r="B898" s="6"/>
      <c r="C898" s="6"/>
      <c r="D898" s="6"/>
      <c r="E898" s="6"/>
      <c r="F898" s="6"/>
      <c r="G898" s="6"/>
      <c r="H898" s="6"/>
      <c r="I898" s="6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1"/>
      <c r="B899" s="6"/>
      <c r="C899" s="6"/>
      <c r="D899" s="6"/>
      <c r="E899" s="6"/>
      <c r="F899" s="6"/>
      <c r="G899" s="6"/>
      <c r="H899" s="6"/>
      <c r="I899" s="6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1"/>
      <c r="B900" s="6"/>
      <c r="C900" s="6"/>
      <c r="D900" s="6"/>
      <c r="E900" s="6"/>
      <c r="F900" s="6"/>
      <c r="G900" s="6"/>
      <c r="H900" s="6"/>
      <c r="I900" s="6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1"/>
      <c r="B901" s="6"/>
      <c r="C901" s="6"/>
      <c r="D901" s="6"/>
      <c r="E901" s="6"/>
      <c r="F901" s="6"/>
      <c r="G901" s="6"/>
      <c r="H901" s="6"/>
      <c r="I901" s="6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1"/>
      <c r="B902" s="6"/>
      <c r="C902" s="6"/>
      <c r="D902" s="6"/>
      <c r="E902" s="6"/>
      <c r="F902" s="6"/>
      <c r="G902" s="6"/>
      <c r="H902" s="6"/>
      <c r="I902" s="6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1"/>
      <c r="B903" s="6"/>
      <c r="C903" s="6"/>
      <c r="D903" s="6"/>
      <c r="E903" s="6"/>
      <c r="F903" s="6"/>
      <c r="G903" s="6"/>
      <c r="H903" s="6"/>
      <c r="I903" s="6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1"/>
      <c r="B904" s="6"/>
      <c r="C904" s="6"/>
      <c r="D904" s="6"/>
      <c r="E904" s="6"/>
      <c r="F904" s="6"/>
      <c r="G904" s="6"/>
      <c r="H904" s="6"/>
      <c r="I904" s="6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1"/>
      <c r="B905" s="6"/>
      <c r="C905" s="6"/>
      <c r="D905" s="6"/>
      <c r="E905" s="6"/>
      <c r="F905" s="6"/>
      <c r="G905" s="6"/>
      <c r="H905" s="6"/>
      <c r="I905" s="6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1"/>
      <c r="B906" s="6"/>
      <c r="C906" s="6"/>
      <c r="D906" s="6"/>
      <c r="E906" s="6"/>
      <c r="F906" s="6"/>
      <c r="G906" s="6"/>
      <c r="H906" s="6"/>
      <c r="I906" s="6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1"/>
      <c r="B907" s="6"/>
      <c r="C907" s="6"/>
      <c r="D907" s="6"/>
      <c r="E907" s="6"/>
      <c r="F907" s="6"/>
      <c r="G907" s="6"/>
      <c r="H907" s="6"/>
      <c r="I907" s="6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1"/>
      <c r="B908" s="6"/>
      <c r="C908" s="6"/>
      <c r="D908" s="6"/>
      <c r="E908" s="6"/>
      <c r="F908" s="6"/>
      <c r="G908" s="6"/>
      <c r="H908" s="6"/>
      <c r="I908" s="6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1"/>
      <c r="B909" s="6"/>
      <c r="C909" s="6"/>
      <c r="D909" s="6"/>
      <c r="E909" s="6"/>
      <c r="F909" s="6"/>
      <c r="G909" s="6"/>
      <c r="H909" s="6"/>
      <c r="I909" s="6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1"/>
      <c r="B910" s="6"/>
      <c r="C910" s="6"/>
      <c r="D910" s="6"/>
      <c r="E910" s="6"/>
      <c r="F910" s="6"/>
      <c r="G910" s="6"/>
      <c r="H910" s="6"/>
      <c r="I910" s="6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1"/>
      <c r="B911" s="6"/>
      <c r="C911" s="6"/>
      <c r="D911" s="6"/>
      <c r="E911" s="6"/>
      <c r="F911" s="6"/>
      <c r="G911" s="6"/>
      <c r="H911" s="6"/>
      <c r="I911" s="6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1"/>
      <c r="B912" s="6"/>
      <c r="C912" s="6"/>
      <c r="D912" s="6"/>
      <c r="E912" s="6"/>
      <c r="F912" s="6"/>
      <c r="G912" s="6"/>
      <c r="H912" s="6"/>
      <c r="I912" s="6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1"/>
      <c r="B913" s="6"/>
      <c r="C913" s="6"/>
      <c r="D913" s="6"/>
      <c r="E913" s="6"/>
      <c r="F913" s="6"/>
      <c r="G913" s="6"/>
      <c r="H913" s="6"/>
      <c r="I913" s="6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1"/>
      <c r="B914" s="6"/>
      <c r="C914" s="6"/>
      <c r="D914" s="6"/>
      <c r="E914" s="6"/>
      <c r="F914" s="6"/>
      <c r="G914" s="6"/>
      <c r="H914" s="6"/>
      <c r="I914" s="6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1"/>
      <c r="B915" s="6"/>
      <c r="C915" s="6"/>
      <c r="D915" s="6"/>
      <c r="E915" s="6"/>
      <c r="F915" s="6"/>
      <c r="G915" s="6"/>
      <c r="H915" s="6"/>
      <c r="I915" s="6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1"/>
      <c r="B916" s="6"/>
      <c r="C916" s="6"/>
      <c r="D916" s="6"/>
      <c r="E916" s="6"/>
      <c r="F916" s="6"/>
      <c r="G916" s="6"/>
      <c r="H916" s="6"/>
      <c r="I916" s="6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1"/>
      <c r="B917" s="6"/>
      <c r="C917" s="6"/>
      <c r="D917" s="6"/>
      <c r="E917" s="6"/>
      <c r="F917" s="6"/>
      <c r="G917" s="6"/>
      <c r="H917" s="6"/>
      <c r="I917" s="6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1"/>
      <c r="B918" s="6"/>
      <c r="C918" s="6"/>
      <c r="D918" s="6"/>
      <c r="E918" s="6"/>
      <c r="F918" s="6"/>
      <c r="G918" s="6"/>
      <c r="H918" s="6"/>
      <c r="I918" s="6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1"/>
      <c r="B919" s="6"/>
      <c r="C919" s="6"/>
      <c r="D919" s="6"/>
      <c r="E919" s="6"/>
      <c r="F919" s="6"/>
      <c r="G919" s="6"/>
      <c r="H919" s="6"/>
      <c r="I919" s="6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1"/>
      <c r="B920" s="6"/>
      <c r="C920" s="6"/>
      <c r="D920" s="6"/>
      <c r="E920" s="6"/>
      <c r="F920" s="6"/>
      <c r="G920" s="6"/>
      <c r="H920" s="6"/>
      <c r="I920" s="6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1"/>
      <c r="B921" s="6"/>
      <c r="C921" s="6"/>
      <c r="D921" s="6"/>
      <c r="E921" s="6"/>
      <c r="F921" s="6"/>
      <c r="G921" s="6"/>
      <c r="H921" s="6"/>
      <c r="I921" s="6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1"/>
      <c r="B922" s="6"/>
      <c r="C922" s="6"/>
      <c r="D922" s="6"/>
      <c r="E922" s="6"/>
      <c r="F922" s="6"/>
      <c r="G922" s="6"/>
      <c r="H922" s="6"/>
      <c r="I922" s="6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1"/>
      <c r="B923" s="6"/>
      <c r="C923" s="6"/>
      <c r="D923" s="6"/>
      <c r="E923" s="6"/>
      <c r="F923" s="6"/>
      <c r="G923" s="6"/>
      <c r="H923" s="6"/>
      <c r="I923" s="6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1"/>
      <c r="B924" s="6"/>
      <c r="C924" s="6"/>
      <c r="D924" s="6"/>
      <c r="E924" s="6"/>
      <c r="F924" s="6"/>
      <c r="G924" s="6"/>
      <c r="H924" s="6"/>
      <c r="I924" s="6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1"/>
      <c r="B925" s="6"/>
      <c r="C925" s="6"/>
      <c r="D925" s="6"/>
      <c r="E925" s="6"/>
      <c r="F925" s="6"/>
      <c r="G925" s="6"/>
      <c r="H925" s="6"/>
      <c r="I925" s="6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1"/>
      <c r="B926" s="6"/>
      <c r="C926" s="6"/>
      <c r="D926" s="6"/>
      <c r="E926" s="6"/>
      <c r="F926" s="6"/>
      <c r="G926" s="6"/>
      <c r="H926" s="6"/>
      <c r="I926" s="6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1"/>
      <c r="B927" s="6"/>
      <c r="C927" s="6"/>
      <c r="D927" s="6"/>
      <c r="E927" s="6"/>
      <c r="F927" s="6"/>
      <c r="G927" s="6"/>
      <c r="H927" s="6"/>
      <c r="I927" s="6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1"/>
      <c r="B928" s="6"/>
      <c r="C928" s="6"/>
      <c r="D928" s="6"/>
      <c r="E928" s="6"/>
      <c r="F928" s="6"/>
      <c r="G928" s="6"/>
      <c r="H928" s="6"/>
      <c r="I928" s="6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1"/>
      <c r="B929" s="6"/>
      <c r="C929" s="6"/>
      <c r="D929" s="6"/>
      <c r="E929" s="6"/>
      <c r="F929" s="6"/>
      <c r="G929" s="6"/>
      <c r="H929" s="6"/>
      <c r="I929" s="6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1"/>
      <c r="B930" s="6"/>
      <c r="C930" s="6"/>
      <c r="D930" s="6"/>
      <c r="E930" s="6"/>
      <c r="F930" s="6"/>
      <c r="G930" s="6"/>
      <c r="H930" s="6"/>
      <c r="I930" s="6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1"/>
      <c r="B931" s="6"/>
      <c r="C931" s="6"/>
      <c r="D931" s="6"/>
      <c r="E931" s="6"/>
      <c r="F931" s="6"/>
      <c r="G931" s="6"/>
      <c r="H931" s="6"/>
      <c r="I931" s="6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1"/>
      <c r="B932" s="6"/>
      <c r="C932" s="6"/>
      <c r="D932" s="6"/>
      <c r="E932" s="6"/>
      <c r="F932" s="6"/>
      <c r="G932" s="6"/>
      <c r="H932" s="6"/>
      <c r="I932" s="6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1"/>
      <c r="B933" s="6"/>
      <c r="C933" s="6"/>
      <c r="D933" s="6"/>
      <c r="E933" s="6"/>
      <c r="F933" s="6"/>
      <c r="G933" s="6"/>
      <c r="H933" s="6"/>
      <c r="I933" s="6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1"/>
      <c r="B934" s="6"/>
      <c r="C934" s="6"/>
      <c r="D934" s="6"/>
      <c r="E934" s="6"/>
      <c r="F934" s="6"/>
      <c r="G934" s="6"/>
      <c r="H934" s="6"/>
      <c r="I934" s="6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1"/>
      <c r="B935" s="6"/>
      <c r="C935" s="6"/>
      <c r="D935" s="6"/>
      <c r="E935" s="6"/>
      <c r="F935" s="6"/>
      <c r="G935" s="6"/>
      <c r="H935" s="6"/>
      <c r="I935" s="6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1"/>
      <c r="B936" s="6"/>
      <c r="C936" s="6"/>
      <c r="D936" s="6"/>
      <c r="E936" s="6"/>
      <c r="F936" s="6"/>
      <c r="G936" s="6"/>
      <c r="H936" s="6"/>
      <c r="I936" s="6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1"/>
      <c r="B937" s="6"/>
      <c r="C937" s="6"/>
      <c r="D937" s="6"/>
      <c r="E937" s="6"/>
      <c r="F937" s="6"/>
      <c r="G937" s="6"/>
      <c r="H937" s="6"/>
      <c r="I937" s="6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1"/>
      <c r="B938" s="6"/>
      <c r="C938" s="6"/>
      <c r="D938" s="6"/>
      <c r="E938" s="6"/>
      <c r="F938" s="6"/>
      <c r="G938" s="6"/>
      <c r="H938" s="6"/>
      <c r="I938" s="6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1"/>
      <c r="B939" s="6"/>
      <c r="C939" s="6"/>
      <c r="D939" s="6"/>
      <c r="E939" s="6"/>
      <c r="F939" s="6"/>
      <c r="G939" s="6"/>
      <c r="H939" s="6"/>
      <c r="I939" s="6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1"/>
      <c r="B940" s="6"/>
      <c r="C940" s="6"/>
      <c r="D940" s="6"/>
      <c r="E940" s="6"/>
      <c r="F940" s="6"/>
      <c r="G940" s="6"/>
      <c r="H940" s="6"/>
      <c r="I940" s="6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1"/>
      <c r="B941" s="6"/>
      <c r="C941" s="6"/>
      <c r="D941" s="6"/>
      <c r="E941" s="6"/>
      <c r="F941" s="6"/>
      <c r="G941" s="6"/>
      <c r="H941" s="6"/>
      <c r="I941" s="6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1"/>
      <c r="B942" s="6"/>
      <c r="C942" s="6"/>
      <c r="D942" s="6"/>
      <c r="E942" s="6"/>
      <c r="F942" s="6"/>
      <c r="G942" s="6"/>
      <c r="H942" s="6"/>
      <c r="I942" s="6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1"/>
      <c r="B943" s="6"/>
      <c r="C943" s="6"/>
      <c r="D943" s="6"/>
      <c r="E943" s="6"/>
      <c r="F943" s="6"/>
      <c r="G943" s="6"/>
      <c r="H943" s="6"/>
      <c r="I943" s="6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1"/>
      <c r="B944" s="6"/>
      <c r="C944" s="6"/>
      <c r="D944" s="6"/>
      <c r="E944" s="6"/>
      <c r="F944" s="6"/>
      <c r="G944" s="6"/>
      <c r="H944" s="6"/>
      <c r="I944" s="6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1"/>
      <c r="B945" s="6"/>
      <c r="C945" s="6"/>
      <c r="D945" s="6"/>
      <c r="E945" s="6"/>
      <c r="F945" s="6"/>
      <c r="G945" s="6"/>
      <c r="H945" s="6"/>
      <c r="I945" s="6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1"/>
      <c r="B946" s="6"/>
      <c r="C946" s="6"/>
      <c r="D946" s="6"/>
      <c r="E946" s="6"/>
      <c r="F946" s="6"/>
      <c r="G946" s="6"/>
      <c r="H946" s="6"/>
      <c r="I946" s="6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1"/>
      <c r="B947" s="6"/>
      <c r="C947" s="6"/>
      <c r="D947" s="6"/>
      <c r="E947" s="6"/>
      <c r="F947" s="6"/>
      <c r="G947" s="6"/>
      <c r="H947" s="6"/>
      <c r="I947" s="6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1"/>
      <c r="B948" s="6"/>
      <c r="C948" s="6"/>
      <c r="D948" s="6"/>
      <c r="E948" s="6"/>
      <c r="F948" s="6"/>
      <c r="G948" s="6"/>
      <c r="H948" s="6"/>
      <c r="I948" s="6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1"/>
      <c r="B949" s="6"/>
      <c r="C949" s="6"/>
      <c r="D949" s="6"/>
      <c r="E949" s="6"/>
      <c r="F949" s="6"/>
      <c r="G949" s="6"/>
      <c r="H949" s="6"/>
      <c r="I949" s="6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1"/>
      <c r="B950" s="6"/>
      <c r="C950" s="6"/>
      <c r="D950" s="6"/>
      <c r="E950" s="6"/>
      <c r="F950" s="6"/>
      <c r="G950" s="6"/>
      <c r="H950" s="6"/>
      <c r="I950" s="6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1"/>
      <c r="B951" s="6"/>
      <c r="C951" s="6"/>
      <c r="D951" s="6"/>
      <c r="E951" s="6"/>
      <c r="F951" s="6"/>
      <c r="G951" s="6"/>
      <c r="H951" s="6"/>
      <c r="I951" s="6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1"/>
      <c r="B952" s="6"/>
      <c r="C952" s="6"/>
      <c r="D952" s="6"/>
      <c r="E952" s="6"/>
      <c r="F952" s="6"/>
      <c r="G952" s="6"/>
      <c r="H952" s="6"/>
      <c r="I952" s="6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1"/>
      <c r="B953" s="6"/>
      <c r="C953" s="6"/>
      <c r="D953" s="6"/>
      <c r="E953" s="6"/>
      <c r="F953" s="6"/>
      <c r="G953" s="6"/>
      <c r="H953" s="6"/>
      <c r="I953" s="6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1"/>
      <c r="B954" s="6"/>
      <c r="C954" s="6"/>
      <c r="D954" s="6"/>
      <c r="E954" s="6"/>
      <c r="F954" s="6"/>
      <c r="G954" s="6"/>
      <c r="H954" s="6"/>
      <c r="I954" s="6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1"/>
      <c r="B955" s="6"/>
      <c r="C955" s="6"/>
      <c r="D955" s="6"/>
      <c r="E955" s="6"/>
      <c r="F955" s="6"/>
      <c r="G955" s="6"/>
      <c r="H955" s="6"/>
      <c r="I955" s="6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1"/>
      <c r="B956" s="6"/>
      <c r="C956" s="6"/>
      <c r="D956" s="6"/>
      <c r="E956" s="6"/>
      <c r="F956" s="6"/>
      <c r="G956" s="6"/>
      <c r="H956" s="6"/>
      <c r="I956" s="6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1"/>
      <c r="B957" s="6"/>
      <c r="C957" s="6"/>
      <c r="D957" s="6"/>
      <c r="E957" s="6"/>
      <c r="F957" s="6"/>
      <c r="G957" s="6"/>
      <c r="H957" s="6"/>
      <c r="I957" s="6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1"/>
      <c r="B958" s="6"/>
      <c r="C958" s="6"/>
      <c r="D958" s="6"/>
      <c r="E958" s="6"/>
      <c r="F958" s="6"/>
      <c r="G958" s="6"/>
      <c r="H958" s="6"/>
      <c r="I958" s="6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1"/>
      <c r="B959" s="6"/>
      <c r="C959" s="6"/>
      <c r="D959" s="6"/>
      <c r="E959" s="6"/>
      <c r="F959" s="6"/>
      <c r="G959" s="6"/>
      <c r="H959" s="6"/>
      <c r="I959" s="6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1"/>
      <c r="B960" s="6"/>
      <c r="C960" s="6"/>
      <c r="D960" s="6"/>
      <c r="E960" s="6"/>
      <c r="F960" s="6"/>
      <c r="G960" s="6"/>
      <c r="H960" s="6"/>
      <c r="I960" s="6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1"/>
      <c r="B961" s="6"/>
      <c r="C961" s="6"/>
      <c r="D961" s="6"/>
      <c r="E961" s="6"/>
      <c r="F961" s="6"/>
      <c r="G961" s="6"/>
      <c r="H961" s="6"/>
      <c r="I961" s="6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1"/>
      <c r="B962" s="6"/>
      <c r="C962" s="6"/>
      <c r="D962" s="6"/>
      <c r="E962" s="6"/>
      <c r="F962" s="6"/>
      <c r="G962" s="6"/>
      <c r="H962" s="6"/>
      <c r="I962" s="6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1"/>
      <c r="B963" s="6"/>
      <c r="C963" s="6"/>
      <c r="D963" s="6"/>
      <c r="E963" s="6"/>
      <c r="F963" s="6"/>
      <c r="G963" s="6"/>
      <c r="H963" s="6"/>
      <c r="I963" s="6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1"/>
      <c r="B964" s="6"/>
      <c r="C964" s="6"/>
      <c r="D964" s="6"/>
      <c r="E964" s="6"/>
      <c r="F964" s="6"/>
      <c r="G964" s="6"/>
      <c r="H964" s="6"/>
      <c r="I964" s="6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1"/>
      <c r="B965" s="6"/>
      <c r="C965" s="6"/>
      <c r="D965" s="6"/>
      <c r="E965" s="6"/>
      <c r="F965" s="6"/>
      <c r="G965" s="6"/>
      <c r="H965" s="6"/>
      <c r="I965" s="6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1"/>
      <c r="B966" s="6"/>
      <c r="C966" s="6"/>
      <c r="D966" s="6"/>
      <c r="E966" s="6"/>
      <c r="F966" s="6"/>
      <c r="G966" s="6"/>
      <c r="H966" s="6"/>
      <c r="I966" s="6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1"/>
      <c r="B967" s="6"/>
      <c r="C967" s="6"/>
      <c r="D967" s="6"/>
      <c r="E967" s="6"/>
      <c r="F967" s="6"/>
      <c r="G967" s="6"/>
      <c r="H967" s="6"/>
      <c r="I967" s="6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1"/>
      <c r="B968" s="6"/>
      <c r="C968" s="6"/>
      <c r="D968" s="6"/>
      <c r="E968" s="6"/>
      <c r="F968" s="6"/>
      <c r="G968" s="6"/>
      <c r="H968" s="6"/>
      <c r="I968" s="6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1"/>
      <c r="B969" s="6"/>
      <c r="C969" s="6"/>
      <c r="D969" s="6"/>
      <c r="E969" s="6"/>
      <c r="F969" s="6"/>
      <c r="G969" s="6"/>
      <c r="H969" s="6"/>
      <c r="I969" s="6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1"/>
      <c r="B970" s="6"/>
      <c r="C970" s="6"/>
      <c r="D970" s="6"/>
      <c r="E970" s="6"/>
      <c r="F970" s="6"/>
      <c r="G970" s="6"/>
      <c r="H970" s="6"/>
      <c r="I970" s="6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1"/>
      <c r="B971" s="6"/>
      <c r="C971" s="6"/>
      <c r="D971" s="6"/>
      <c r="E971" s="6"/>
      <c r="F971" s="6"/>
      <c r="G971" s="6"/>
      <c r="H971" s="6"/>
      <c r="I971" s="6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1"/>
      <c r="B972" s="6"/>
      <c r="C972" s="6"/>
      <c r="D972" s="6"/>
      <c r="E972" s="6"/>
      <c r="F972" s="6"/>
      <c r="G972" s="6"/>
      <c r="H972" s="6"/>
      <c r="I972" s="6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1"/>
      <c r="B973" s="6"/>
      <c r="C973" s="6"/>
      <c r="D973" s="6"/>
      <c r="E973" s="6"/>
      <c r="F973" s="6"/>
      <c r="G973" s="6"/>
      <c r="H973" s="6"/>
      <c r="I973" s="6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1"/>
      <c r="B974" s="6"/>
      <c r="C974" s="6"/>
      <c r="D974" s="6"/>
      <c r="E974" s="6"/>
      <c r="F974" s="6"/>
      <c r="G974" s="6"/>
      <c r="H974" s="6"/>
      <c r="I974" s="6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1"/>
      <c r="B975" s="6"/>
      <c r="C975" s="6"/>
      <c r="D975" s="6"/>
      <c r="E975" s="6"/>
      <c r="F975" s="6"/>
      <c r="G975" s="6"/>
      <c r="H975" s="6"/>
      <c r="I975" s="6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1"/>
      <c r="B976" s="6"/>
      <c r="C976" s="6"/>
      <c r="D976" s="6"/>
      <c r="E976" s="6"/>
      <c r="F976" s="6"/>
      <c r="G976" s="6"/>
      <c r="H976" s="6"/>
      <c r="I976" s="6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1"/>
      <c r="B977" s="6"/>
      <c r="C977" s="6"/>
      <c r="D977" s="6"/>
      <c r="E977" s="6"/>
      <c r="F977" s="6"/>
      <c r="G977" s="6"/>
      <c r="H977" s="6"/>
      <c r="I977" s="6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1"/>
      <c r="B978" s="6"/>
      <c r="C978" s="6"/>
      <c r="D978" s="6"/>
      <c r="E978" s="6"/>
      <c r="F978" s="6"/>
      <c r="G978" s="6"/>
      <c r="H978" s="6"/>
      <c r="I978" s="6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1"/>
      <c r="B979" s="6"/>
      <c r="C979" s="6"/>
      <c r="D979" s="6"/>
      <c r="E979" s="6"/>
      <c r="F979" s="6"/>
      <c r="G979" s="6"/>
      <c r="H979" s="6"/>
      <c r="I979" s="6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1"/>
      <c r="B980" s="6"/>
      <c r="C980" s="6"/>
      <c r="D980" s="6"/>
      <c r="E980" s="6"/>
      <c r="F980" s="6"/>
      <c r="G980" s="6"/>
      <c r="H980" s="6"/>
      <c r="I980" s="6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1"/>
      <c r="B981" s="6"/>
      <c r="C981" s="6"/>
      <c r="D981" s="6"/>
      <c r="E981" s="6"/>
      <c r="F981" s="6"/>
      <c r="G981" s="6"/>
      <c r="H981" s="6"/>
      <c r="I981" s="6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1"/>
      <c r="B982" s="6"/>
      <c r="C982" s="6"/>
      <c r="D982" s="6"/>
      <c r="E982" s="6"/>
      <c r="F982" s="6"/>
      <c r="G982" s="6"/>
      <c r="H982" s="6"/>
      <c r="I982" s="6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1"/>
      <c r="B983" s="6"/>
      <c r="C983" s="6"/>
      <c r="D983" s="6"/>
      <c r="E983" s="6"/>
      <c r="F983" s="6"/>
      <c r="G983" s="6"/>
      <c r="H983" s="6"/>
      <c r="I983" s="6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1"/>
      <c r="B984" s="6"/>
      <c r="C984" s="6"/>
      <c r="D984" s="6"/>
      <c r="E984" s="6"/>
      <c r="F984" s="6"/>
      <c r="G984" s="6"/>
      <c r="H984" s="6"/>
      <c r="I984" s="6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1"/>
      <c r="B985" s="6"/>
      <c r="C985" s="6"/>
      <c r="D985" s="6"/>
      <c r="E985" s="6"/>
      <c r="F985" s="6"/>
      <c r="G985" s="6"/>
      <c r="H985" s="6"/>
      <c r="I985" s="6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1"/>
      <c r="B986" s="6"/>
      <c r="C986" s="6"/>
      <c r="D986" s="6"/>
      <c r="E986" s="6"/>
      <c r="F986" s="6"/>
      <c r="G986" s="6"/>
      <c r="H986" s="6"/>
      <c r="I986" s="6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1"/>
      <c r="B987" s="6"/>
      <c r="C987" s="6"/>
      <c r="D987" s="6"/>
      <c r="E987" s="6"/>
      <c r="F987" s="6"/>
      <c r="G987" s="6"/>
      <c r="H987" s="6"/>
      <c r="I987" s="6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1"/>
      <c r="B988" s="6"/>
      <c r="C988" s="6"/>
      <c r="D988" s="6"/>
      <c r="E988" s="6"/>
      <c r="F988" s="6"/>
      <c r="G988" s="6"/>
      <c r="H988" s="6"/>
      <c r="I988" s="6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1"/>
      <c r="B989" s="6"/>
      <c r="C989" s="6"/>
      <c r="D989" s="6"/>
      <c r="E989" s="6"/>
      <c r="F989" s="6"/>
      <c r="G989" s="6"/>
      <c r="H989" s="6"/>
      <c r="I989" s="6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1"/>
      <c r="B990" s="6"/>
      <c r="C990" s="6"/>
      <c r="D990" s="6"/>
      <c r="E990" s="6"/>
      <c r="F990" s="6"/>
      <c r="G990" s="6"/>
      <c r="H990" s="6"/>
      <c r="I990" s="6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1"/>
      <c r="B991" s="6"/>
      <c r="C991" s="6"/>
      <c r="D991" s="6"/>
      <c r="E991" s="6"/>
      <c r="F991" s="6"/>
      <c r="G991" s="6"/>
      <c r="H991" s="6"/>
      <c r="I991" s="6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1"/>
      <c r="B992" s="6"/>
      <c r="C992" s="6"/>
      <c r="D992" s="6"/>
      <c r="E992" s="6"/>
      <c r="F992" s="6"/>
      <c r="G992" s="6"/>
      <c r="H992" s="6"/>
      <c r="I992" s="6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1"/>
      <c r="B993" s="6"/>
      <c r="C993" s="6"/>
      <c r="D993" s="6"/>
      <c r="E993" s="6"/>
      <c r="F993" s="6"/>
      <c r="G993" s="6"/>
      <c r="H993" s="6"/>
      <c r="I993" s="6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1"/>
      <c r="B994" s="6"/>
      <c r="C994" s="6"/>
      <c r="D994" s="6"/>
      <c r="E994" s="6"/>
      <c r="F994" s="6"/>
      <c r="G994" s="6"/>
      <c r="H994" s="6"/>
      <c r="I994" s="6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1"/>
      <c r="B995" s="6"/>
      <c r="C995" s="6"/>
      <c r="D995" s="6"/>
      <c r="E995" s="6"/>
      <c r="F995" s="6"/>
      <c r="G995" s="6"/>
      <c r="H995" s="6"/>
      <c r="I995" s="6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1"/>
      <c r="B996" s="6"/>
      <c r="C996" s="6"/>
      <c r="D996" s="6"/>
      <c r="E996" s="6"/>
      <c r="F996" s="6"/>
      <c r="G996" s="6"/>
      <c r="H996" s="6"/>
      <c r="I996" s="6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1"/>
      <c r="B997" s="6"/>
      <c r="C997" s="6"/>
      <c r="D997" s="6"/>
      <c r="E997" s="6"/>
      <c r="F997" s="6"/>
      <c r="G997" s="6"/>
      <c r="H997" s="6"/>
      <c r="I997" s="6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1"/>
      <c r="B998" s="6"/>
      <c r="C998" s="6"/>
      <c r="D998" s="6"/>
      <c r="E998" s="6"/>
      <c r="F998" s="6"/>
      <c r="G998" s="6"/>
      <c r="H998" s="6"/>
      <c r="I998" s="6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1"/>
      <c r="B999" s="6"/>
      <c r="C999" s="6"/>
      <c r="D999" s="6"/>
      <c r="E999" s="6"/>
      <c r="F999" s="6"/>
      <c r="G999" s="6"/>
      <c r="H999" s="6"/>
      <c r="I999" s="6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>
      <c r="A1000" s="1"/>
      <c r="B1000" s="6"/>
      <c r="C1000" s="6"/>
      <c r="D1000" s="6"/>
      <c r="E1000" s="6"/>
      <c r="F1000" s="6"/>
      <c r="G1000" s="6"/>
      <c r="H1000" s="6"/>
      <c r="I1000" s="6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5">
    <mergeCell ref="A1:I1"/>
    <mergeCell ref="A3:I3"/>
    <mergeCell ref="B5:G5"/>
    <mergeCell ref="H5:N5"/>
    <mergeCell ref="B6:G6"/>
    <mergeCell ref="H6:N6"/>
    <mergeCell ref="H7:N7"/>
    <mergeCell ref="H8:N8"/>
    <mergeCell ref="B7:G7"/>
    <mergeCell ref="B8:G8"/>
    <mergeCell ref="A10:I10"/>
    <mergeCell ref="C12:E12"/>
    <mergeCell ref="F12:H12"/>
    <mergeCell ref="I12:K12"/>
    <mergeCell ref="L12:N12"/>
    <mergeCell ref="A12:B13"/>
    <mergeCell ref="A14:B14"/>
    <mergeCell ref="A15:B15"/>
    <mergeCell ref="A16:B16"/>
    <mergeCell ref="A17:B17"/>
    <mergeCell ref="A21:B21"/>
    <mergeCell ref="A23:I23"/>
    <mergeCell ref="A25:A26"/>
    <mergeCell ref="B25:B26"/>
    <mergeCell ref="C25:D25"/>
    <mergeCell ref="E25:N25"/>
    <mergeCell ref="I26:N26"/>
    <mergeCell ref="I27:N27"/>
    <mergeCell ref="A28:N28"/>
    <mergeCell ref="I29:N29"/>
    <mergeCell ref="I30:N30"/>
    <mergeCell ref="I31:N31"/>
    <mergeCell ref="I32:N32"/>
    <mergeCell ref="I33:N33"/>
    <mergeCell ref="I34:N34"/>
    <mergeCell ref="I35:N35"/>
    <mergeCell ref="I36:N36"/>
    <mergeCell ref="I37:N37"/>
    <mergeCell ref="I38:N38"/>
    <mergeCell ref="I39:N39"/>
    <mergeCell ref="I40:N40"/>
    <mergeCell ref="I41:N41"/>
    <mergeCell ref="I42:N42"/>
    <mergeCell ref="I43:N43"/>
    <mergeCell ref="I44:N44"/>
    <mergeCell ref="I45:N45"/>
    <mergeCell ref="I46:N46"/>
    <mergeCell ref="I47:N47"/>
    <mergeCell ref="I48:N48"/>
    <mergeCell ref="I49:N49"/>
    <mergeCell ref="I99:N99"/>
    <mergeCell ref="I100:N100"/>
    <mergeCell ref="I101:N101"/>
    <mergeCell ref="I102:N102"/>
    <mergeCell ref="I103:N103"/>
    <mergeCell ref="I50:N50"/>
    <mergeCell ref="I51:N51"/>
    <mergeCell ref="I52:N52"/>
    <mergeCell ref="I53:N53"/>
    <mergeCell ref="I54:N54"/>
    <mergeCell ref="I55:N55"/>
    <mergeCell ref="I56:N56"/>
    <mergeCell ref="I57:N57"/>
    <mergeCell ref="I58:N58"/>
    <mergeCell ref="I59:N59"/>
    <mergeCell ref="I60:N60"/>
    <mergeCell ref="I61:N61"/>
    <mergeCell ref="I62:N62"/>
    <mergeCell ref="I63:N63"/>
    <mergeCell ref="I64:N64"/>
    <mergeCell ref="I104:N104"/>
    <mergeCell ref="A105:N105"/>
    <mergeCell ref="I106:N106"/>
    <mergeCell ref="I107:N107"/>
    <mergeCell ref="I108:N108"/>
    <mergeCell ref="I109:N109"/>
    <mergeCell ref="I110:N110"/>
    <mergeCell ref="I111:N111"/>
    <mergeCell ref="I112:N112"/>
    <mergeCell ref="I120:N120"/>
    <mergeCell ref="I121:N121"/>
    <mergeCell ref="C125:D125"/>
    <mergeCell ref="C126:D126"/>
    <mergeCell ref="F126:H126"/>
    <mergeCell ref="I113:N113"/>
    <mergeCell ref="I114:N114"/>
    <mergeCell ref="I115:N115"/>
    <mergeCell ref="I116:N116"/>
    <mergeCell ref="I117:N117"/>
    <mergeCell ref="I118:N118"/>
    <mergeCell ref="I119:N119"/>
    <mergeCell ref="I65:N65"/>
    <mergeCell ref="I66:N66"/>
    <mergeCell ref="I67:N67"/>
    <mergeCell ref="I68:N68"/>
    <mergeCell ref="I69:N69"/>
    <mergeCell ref="I70:N70"/>
    <mergeCell ref="I71:N71"/>
    <mergeCell ref="I72:N72"/>
    <mergeCell ref="I73:N73"/>
    <mergeCell ref="I74:N74"/>
    <mergeCell ref="I75:N75"/>
    <mergeCell ref="I76:N76"/>
    <mergeCell ref="I77:N77"/>
    <mergeCell ref="I78:N78"/>
    <mergeCell ref="I79:N79"/>
    <mergeCell ref="I80:N80"/>
    <mergeCell ref="I81:N81"/>
    <mergeCell ref="I82:N82"/>
    <mergeCell ref="I92:N92"/>
    <mergeCell ref="I93:N93"/>
    <mergeCell ref="I94:N94"/>
    <mergeCell ref="I95:N95"/>
    <mergeCell ref="I96:N96"/>
    <mergeCell ref="I97:N97"/>
    <mergeCell ref="I98:N98"/>
    <mergeCell ref="I83:N83"/>
    <mergeCell ref="I84:N84"/>
    <mergeCell ref="I85:N85"/>
    <mergeCell ref="I86:N86"/>
    <mergeCell ref="I87:N87"/>
    <mergeCell ref="I88:N88"/>
    <mergeCell ref="I89:N89"/>
    <mergeCell ref="I90:N90"/>
    <mergeCell ref="I91:N91"/>
  </mergeCells>
  <printOptions horizontalCentered="1"/>
  <pageMargins left="0.25" right="0.25" top="0.75" bottom="0.75" header="0" footer="0"/>
  <pageSetup paperSize="9" scale="48" fitToHeight="0" orientation="landscape" r:id="rId1"/>
  <headerFooter>
    <oddHeader>&amp;RПродовження додатка  3 Таблиця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Z1000"/>
  <sheetViews>
    <sheetView topLeftCell="A13" workbookViewId="0">
      <selection activeCell="A33" sqref="A33"/>
    </sheetView>
  </sheetViews>
  <sheetFormatPr defaultColWidth="14.42578125" defaultRowHeight="15" customHeight="1"/>
  <cols>
    <col min="1" max="1" width="100.5703125" customWidth="1"/>
    <col min="2" max="2" width="15.28515625" customWidth="1"/>
    <col min="3" max="8" width="17.140625" customWidth="1"/>
    <col min="9" max="9" width="10" customWidth="1"/>
    <col min="10" max="10" width="9.5703125" customWidth="1"/>
    <col min="11" max="26" width="8" customWidth="1"/>
  </cols>
  <sheetData>
    <row r="1" spans="1:26" ht="18.75" customHeight="1">
      <c r="A1" s="199" t="s">
        <v>264</v>
      </c>
      <c r="B1" s="187"/>
      <c r="C1" s="187"/>
      <c r="D1" s="187"/>
      <c r="E1" s="187"/>
      <c r="F1" s="187"/>
      <c r="G1" s="187"/>
      <c r="H1" s="18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99"/>
      <c r="B2" s="187"/>
      <c r="C2" s="187"/>
      <c r="D2" s="187"/>
      <c r="E2" s="187"/>
      <c r="F2" s="187"/>
      <c r="G2" s="187"/>
      <c r="H2" s="18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6.75" customHeight="1">
      <c r="A3" s="219" t="s">
        <v>33</v>
      </c>
      <c r="B3" s="220" t="s">
        <v>34</v>
      </c>
      <c r="C3" s="221" t="s">
        <v>169</v>
      </c>
      <c r="D3" s="193"/>
      <c r="E3" s="217" t="s">
        <v>36</v>
      </c>
      <c r="F3" s="208"/>
      <c r="G3" s="208"/>
      <c r="H3" s="19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" customHeight="1">
      <c r="A4" s="196"/>
      <c r="B4" s="196"/>
      <c r="C4" s="20" t="s">
        <v>37</v>
      </c>
      <c r="D4" s="20" t="s">
        <v>38</v>
      </c>
      <c r="E4" s="20" t="s">
        <v>39</v>
      </c>
      <c r="F4" s="20" t="s">
        <v>40</v>
      </c>
      <c r="G4" s="21" t="s">
        <v>41</v>
      </c>
      <c r="H4" s="21" t="s">
        <v>173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>
      <c r="A5" s="48">
        <v>1</v>
      </c>
      <c r="B5" s="20">
        <v>2</v>
      </c>
      <c r="C5" s="48">
        <v>3</v>
      </c>
      <c r="D5" s="20">
        <v>4</v>
      </c>
      <c r="E5" s="48">
        <v>5</v>
      </c>
      <c r="F5" s="20">
        <v>6</v>
      </c>
      <c r="G5" s="48">
        <v>7</v>
      </c>
      <c r="H5" s="20">
        <v>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216" t="s">
        <v>265</v>
      </c>
      <c r="B6" s="208"/>
      <c r="C6" s="208"/>
      <c r="D6" s="208"/>
      <c r="E6" s="208"/>
      <c r="F6" s="208"/>
      <c r="G6" s="208"/>
      <c r="H6" s="19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120" t="s">
        <v>48</v>
      </c>
      <c r="B7" s="38">
        <v>1200</v>
      </c>
      <c r="C7" s="35">
        <f>'І. Інф. до звіт.'!C99</f>
        <v>510</v>
      </c>
      <c r="D7" s="35">
        <f>'І. Інф. до звіт.'!D99</f>
        <v>-721</v>
      </c>
      <c r="E7" s="35">
        <f>'І. Інф. до звіт.'!E99</f>
        <v>614</v>
      </c>
      <c r="F7" s="131">
        <v>-721</v>
      </c>
      <c r="G7" s="39">
        <f t="shared" ref="G7:G21" si="0">F7-E7</f>
        <v>-1335</v>
      </c>
      <c r="H7" s="132">
        <f t="shared" ref="H7:H21" si="1">(F7/E7)*100</f>
        <v>-117.42671009771988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3.75" customHeight="1">
      <c r="A8" s="120" t="s">
        <v>266</v>
      </c>
      <c r="B8" s="75">
        <v>2000</v>
      </c>
      <c r="C8" s="39">
        <v>2193</v>
      </c>
      <c r="D8" s="39">
        <v>2627</v>
      </c>
      <c r="E8" s="39">
        <v>2632</v>
      </c>
      <c r="F8" s="39">
        <v>2627</v>
      </c>
      <c r="G8" s="39">
        <f t="shared" si="0"/>
        <v>-5</v>
      </c>
      <c r="H8" s="132">
        <f t="shared" si="1"/>
        <v>99.810030395136778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>
      <c r="A9" s="122" t="s">
        <v>267</v>
      </c>
      <c r="B9" s="48">
        <v>2005</v>
      </c>
      <c r="C9" s="49" t="s">
        <v>178</v>
      </c>
      <c r="D9" s="49" t="s">
        <v>178</v>
      </c>
      <c r="E9" s="49" t="s">
        <v>178</v>
      </c>
      <c r="F9" s="49" t="s">
        <v>178</v>
      </c>
      <c r="G9" s="49" t="e">
        <f t="shared" si="0"/>
        <v>#VALUE!</v>
      </c>
      <c r="H9" s="91" t="e">
        <f t="shared" si="1"/>
        <v>#VALUE!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4.5" customHeight="1">
      <c r="A10" s="120" t="s">
        <v>268</v>
      </c>
      <c r="B10" s="75">
        <v>2009</v>
      </c>
      <c r="C10" s="35">
        <f t="shared" ref="C10:F10" si="2">SUM(C8:C9)</f>
        <v>2193</v>
      </c>
      <c r="D10" s="35">
        <f t="shared" si="2"/>
        <v>2627</v>
      </c>
      <c r="E10" s="35">
        <f t="shared" si="2"/>
        <v>2632</v>
      </c>
      <c r="F10" s="35">
        <f t="shared" si="2"/>
        <v>2627</v>
      </c>
      <c r="G10" s="39">
        <f t="shared" si="0"/>
        <v>-5</v>
      </c>
      <c r="H10" s="132">
        <f t="shared" si="1"/>
        <v>99.810030395136778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>
      <c r="A11" s="122" t="s">
        <v>269</v>
      </c>
      <c r="B11" s="48">
        <v>2010</v>
      </c>
      <c r="C11" s="125">
        <f t="shared" ref="C11:F11" si="3">SUM(C12:C13)</f>
        <v>-76</v>
      </c>
      <c r="D11" s="125">
        <f t="shared" si="3"/>
        <v>0</v>
      </c>
      <c r="E11" s="125">
        <f t="shared" si="3"/>
        <v>-92</v>
      </c>
      <c r="F11" s="125">
        <f t="shared" si="3"/>
        <v>0</v>
      </c>
      <c r="G11" s="49">
        <f t="shared" si="0"/>
        <v>92</v>
      </c>
      <c r="H11" s="91">
        <f t="shared" si="1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122" t="s">
        <v>270</v>
      </c>
      <c r="B12" s="48">
        <v>2011</v>
      </c>
      <c r="C12" s="49" t="s">
        <v>178</v>
      </c>
      <c r="D12" s="49" t="s">
        <v>178</v>
      </c>
      <c r="E12" s="49" t="s">
        <v>178</v>
      </c>
      <c r="F12" s="49" t="s">
        <v>178</v>
      </c>
      <c r="G12" s="49" t="e">
        <f t="shared" si="0"/>
        <v>#VALUE!</v>
      </c>
      <c r="H12" s="91" t="e">
        <f t="shared" si="1"/>
        <v>#VALUE!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1.25" customHeight="1">
      <c r="A13" s="122" t="s">
        <v>271</v>
      </c>
      <c r="B13" s="48">
        <v>2012</v>
      </c>
      <c r="C13" s="49">
        <v>-76</v>
      </c>
      <c r="D13" s="49"/>
      <c r="E13" s="49">
        <v>-92</v>
      </c>
      <c r="F13" s="49" t="s">
        <v>188</v>
      </c>
      <c r="G13" s="49" t="e">
        <f t="shared" si="0"/>
        <v>#VALUE!</v>
      </c>
      <c r="H13" s="91" t="e">
        <f t="shared" si="1"/>
        <v>#VALUE!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22" t="s">
        <v>272</v>
      </c>
      <c r="B14" s="48" t="s">
        <v>273</v>
      </c>
      <c r="C14" s="49" t="s">
        <v>178</v>
      </c>
      <c r="D14" s="49" t="s">
        <v>178</v>
      </c>
      <c r="E14" s="49" t="s">
        <v>178</v>
      </c>
      <c r="F14" s="49" t="s">
        <v>178</v>
      </c>
      <c r="G14" s="49" t="e">
        <f t="shared" si="0"/>
        <v>#VALUE!</v>
      </c>
      <c r="H14" s="91" t="e">
        <f t="shared" si="1"/>
        <v>#VALUE!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22" t="s">
        <v>274</v>
      </c>
      <c r="B15" s="48">
        <v>2020</v>
      </c>
      <c r="C15" s="49"/>
      <c r="D15" s="49"/>
      <c r="E15" s="49"/>
      <c r="F15" s="49"/>
      <c r="G15" s="49">
        <f t="shared" si="0"/>
        <v>0</v>
      </c>
      <c r="H15" s="91" t="e">
        <f t="shared" si="1"/>
        <v>#DIV/0!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122" t="s">
        <v>275</v>
      </c>
      <c r="B16" s="48">
        <v>2030</v>
      </c>
      <c r="C16" s="49" t="s">
        <v>178</v>
      </c>
      <c r="D16" s="49" t="s">
        <v>178</v>
      </c>
      <c r="E16" s="49" t="s">
        <v>178</v>
      </c>
      <c r="F16" s="49" t="s">
        <v>178</v>
      </c>
      <c r="G16" s="49" t="e">
        <f t="shared" si="0"/>
        <v>#VALUE!</v>
      </c>
      <c r="H16" s="91" t="e">
        <f t="shared" si="1"/>
        <v>#VALUE!</v>
      </c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20.25" customHeight="1">
      <c r="A17" s="122" t="s">
        <v>276</v>
      </c>
      <c r="B17" s="48">
        <v>2031</v>
      </c>
      <c r="C17" s="49" t="s">
        <v>178</v>
      </c>
      <c r="D17" s="49" t="s">
        <v>178</v>
      </c>
      <c r="E17" s="49" t="s">
        <v>178</v>
      </c>
      <c r="F17" s="49" t="s">
        <v>178</v>
      </c>
      <c r="G17" s="49" t="e">
        <f t="shared" si="0"/>
        <v>#VALUE!</v>
      </c>
      <c r="H17" s="91" t="e">
        <f t="shared" si="1"/>
        <v>#VALUE!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122" t="s">
        <v>277</v>
      </c>
      <c r="B18" s="48">
        <v>2040</v>
      </c>
      <c r="C18" s="49" t="s">
        <v>178</v>
      </c>
      <c r="D18" s="49" t="s">
        <v>178</v>
      </c>
      <c r="E18" s="49" t="s">
        <v>178</v>
      </c>
      <c r="F18" s="49" t="s">
        <v>178</v>
      </c>
      <c r="G18" s="49" t="e">
        <f t="shared" si="0"/>
        <v>#VALUE!</v>
      </c>
      <c r="H18" s="91" t="e">
        <f t="shared" si="1"/>
        <v>#VALUE!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>
      <c r="A19" s="122" t="s">
        <v>278</v>
      </c>
      <c r="B19" s="48">
        <v>2050</v>
      </c>
      <c r="C19" s="49" t="s">
        <v>178</v>
      </c>
      <c r="D19" s="49" t="s">
        <v>178</v>
      </c>
      <c r="E19" s="49" t="s">
        <v>178</v>
      </c>
      <c r="F19" s="49" t="s">
        <v>178</v>
      </c>
      <c r="G19" s="49" t="e">
        <f t="shared" si="0"/>
        <v>#VALUE!</v>
      </c>
      <c r="H19" s="91" t="e">
        <f t="shared" si="1"/>
        <v>#VALUE!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122" t="s">
        <v>279</v>
      </c>
      <c r="B20" s="48">
        <v>2060</v>
      </c>
      <c r="C20" s="49" t="s">
        <v>178</v>
      </c>
      <c r="D20" s="49" t="s">
        <v>178</v>
      </c>
      <c r="E20" s="49" t="s">
        <v>178</v>
      </c>
      <c r="F20" s="49" t="s">
        <v>178</v>
      </c>
      <c r="G20" s="49" t="e">
        <f t="shared" si="0"/>
        <v>#VALUE!</v>
      </c>
      <c r="H20" s="91" t="e">
        <f t="shared" si="1"/>
        <v>#VALUE!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1.25" customHeight="1">
      <c r="A21" s="120" t="s">
        <v>280</v>
      </c>
      <c r="B21" s="75">
        <v>2070</v>
      </c>
      <c r="C21" s="35">
        <f t="shared" ref="C21:F21" si="4">SUM(C7,C10:C11,C15:C16,C18:C20)</f>
        <v>2627</v>
      </c>
      <c r="D21" s="35">
        <f t="shared" si="4"/>
        <v>1906</v>
      </c>
      <c r="E21" s="35">
        <f t="shared" si="4"/>
        <v>3154</v>
      </c>
      <c r="F21" s="35">
        <f t="shared" si="4"/>
        <v>1906</v>
      </c>
      <c r="G21" s="39">
        <f t="shared" si="0"/>
        <v>-1248</v>
      </c>
      <c r="H21" s="132">
        <f t="shared" si="1"/>
        <v>60.431198478123015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>
      <c r="A22" s="216" t="s">
        <v>281</v>
      </c>
      <c r="B22" s="208"/>
      <c r="C22" s="208"/>
      <c r="D22" s="208"/>
      <c r="E22" s="208"/>
      <c r="F22" s="208"/>
      <c r="G22" s="208"/>
      <c r="H22" s="19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0.5" customHeight="1">
      <c r="A23" s="120" t="s">
        <v>282</v>
      </c>
      <c r="B23" s="75">
        <v>2110</v>
      </c>
      <c r="C23" s="35">
        <f t="shared" ref="C23:F23" si="5">SUM(C24:C32)</f>
        <v>307</v>
      </c>
      <c r="D23" s="35">
        <f t="shared" si="5"/>
        <v>262</v>
      </c>
      <c r="E23" s="35">
        <f t="shared" si="5"/>
        <v>473</v>
      </c>
      <c r="F23" s="35">
        <f t="shared" si="5"/>
        <v>262</v>
      </c>
      <c r="G23" s="39">
        <f t="shared" ref="G23:G46" si="6">F23-E23</f>
        <v>-211</v>
      </c>
      <c r="H23" s="121">
        <f t="shared" ref="H23:H46" si="7">(F23/E23)*100</f>
        <v>55.391120507399584</v>
      </c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9.5" customHeight="1">
      <c r="A24" s="122" t="s">
        <v>50</v>
      </c>
      <c r="B24" s="48">
        <v>2111</v>
      </c>
      <c r="C24" s="49">
        <v>112</v>
      </c>
      <c r="D24" s="49"/>
      <c r="E24" s="49">
        <v>135</v>
      </c>
      <c r="F24" s="49"/>
      <c r="G24" s="49">
        <f t="shared" si="6"/>
        <v>-135</v>
      </c>
      <c r="H24" s="123">
        <f t="shared" si="7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122" t="s">
        <v>283</v>
      </c>
      <c r="B25" s="48">
        <v>2112</v>
      </c>
      <c r="C25" s="49"/>
      <c r="D25" s="49"/>
      <c r="E25" s="49"/>
      <c r="F25" s="49"/>
      <c r="G25" s="49">
        <f t="shared" si="6"/>
        <v>0</v>
      </c>
      <c r="H25" s="123" t="e">
        <f t="shared" si="7"/>
        <v>#DIV/0!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122" t="s">
        <v>284</v>
      </c>
      <c r="B26" s="48">
        <v>2113</v>
      </c>
      <c r="C26" s="49" t="s">
        <v>178</v>
      </c>
      <c r="D26" s="49" t="s">
        <v>178</v>
      </c>
      <c r="E26" s="49" t="s">
        <v>178</v>
      </c>
      <c r="F26" s="49" t="s">
        <v>178</v>
      </c>
      <c r="G26" s="49" t="e">
        <f t="shared" si="6"/>
        <v>#VALUE!</v>
      </c>
      <c r="H26" s="123" t="e">
        <f t="shared" si="7"/>
        <v>#VALUE!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19.5" customHeight="1">
      <c r="A27" s="122" t="s">
        <v>285</v>
      </c>
      <c r="B27" s="48">
        <v>2114</v>
      </c>
      <c r="C27" s="49"/>
      <c r="D27" s="49"/>
      <c r="E27" s="49"/>
      <c r="F27" s="49"/>
      <c r="G27" s="49">
        <f t="shared" si="6"/>
        <v>0</v>
      </c>
      <c r="H27" s="123" t="e">
        <f t="shared" si="7"/>
        <v>#DIV/0!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5.25" customHeight="1">
      <c r="A28" s="122" t="s">
        <v>53</v>
      </c>
      <c r="B28" s="48">
        <v>2115</v>
      </c>
      <c r="C28" s="49"/>
      <c r="D28" s="49"/>
      <c r="E28" s="49"/>
      <c r="F28" s="49"/>
      <c r="G28" s="49">
        <f t="shared" si="6"/>
        <v>0</v>
      </c>
      <c r="H28" s="123" t="e">
        <f t="shared" si="7"/>
        <v>#DIV/0!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22" t="s">
        <v>286</v>
      </c>
      <c r="B29" s="48">
        <v>2116</v>
      </c>
      <c r="C29" s="49"/>
      <c r="D29" s="49"/>
      <c r="E29" s="49"/>
      <c r="F29" s="49"/>
      <c r="G29" s="49">
        <f t="shared" si="6"/>
        <v>0</v>
      </c>
      <c r="H29" s="123" t="e">
        <f t="shared" si="7"/>
        <v>#DIV/0!</v>
      </c>
      <c r="I29" s="1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20.25" customHeight="1">
      <c r="A30" s="122" t="s">
        <v>287</v>
      </c>
      <c r="B30" s="48">
        <v>2117</v>
      </c>
      <c r="C30" s="49"/>
      <c r="D30" s="49"/>
      <c r="E30" s="49"/>
      <c r="F30" s="49"/>
      <c r="G30" s="49">
        <f t="shared" si="6"/>
        <v>0</v>
      </c>
      <c r="H30" s="123" t="e">
        <f t="shared" si="7"/>
        <v>#DIV/0!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22" t="s">
        <v>288</v>
      </c>
      <c r="B31" s="48">
        <v>2118</v>
      </c>
      <c r="C31" s="49">
        <v>180</v>
      </c>
      <c r="D31" s="49">
        <v>242</v>
      </c>
      <c r="E31" s="49">
        <v>312</v>
      </c>
      <c r="F31" s="49">
        <v>242</v>
      </c>
      <c r="G31" s="49">
        <f t="shared" si="6"/>
        <v>-70</v>
      </c>
      <c r="H31" s="123">
        <f t="shared" si="7"/>
        <v>77.564102564102569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22" t="s">
        <v>427</v>
      </c>
      <c r="B32" s="48">
        <v>2119</v>
      </c>
      <c r="C32" s="49">
        <v>15</v>
      </c>
      <c r="D32" s="49">
        <v>20</v>
      </c>
      <c r="E32" s="49">
        <v>26</v>
      </c>
      <c r="F32" s="49">
        <v>20</v>
      </c>
      <c r="G32" s="49">
        <f t="shared" si="6"/>
        <v>-6</v>
      </c>
      <c r="H32" s="123">
        <f t="shared" si="7"/>
        <v>76.923076923076934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9" customHeight="1">
      <c r="A33" s="120" t="s">
        <v>289</v>
      </c>
      <c r="B33" s="75">
        <v>2120</v>
      </c>
      <c r="C33" s="35">
        <f t="shared" ref="C33:F33" si="8">SUM(C34:C37)</f>
        <v>0</v>
      </c>
      <c r="D33" s="35">
        <f t="shared" si="8"/>
        <v>0</v>
      </c>
      <c r="E33" s="35">
        <f t="shared" si="8"/>
        <v>92</v>
      </c>
      <c r="F33" s="35">
        <f t="shared" si="8"/>
        <v>0</v>
      </c>
      <c r="G33" s="39">
        <f t="shared" si="6"/>
        <v>-92</v>
      </c>
      <c r="H33" s="121">
        <f t="shared" si="7"/>
        <v>0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20.25" customHeight="1">
      <c r="A34" s="122" t="s">
        <v>288</v>
      </c>
      <c r="B34" s="48">
        <v>2121</v>
      </c>
      <c r="C34" s="49"/>
      <c r="D34" s="49"/>
      <c r="E34" s="49"/>
      <c r="F34" s="49"/>
      <c r="G34" s="49">
        <f t="shared" si="6"/>
        <v>0</v>
      </c>
      <c r="H34" s="123" t="e">
        <f t="shared" si="7"/>
        <v>#DIV/0!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22" t="s">
        <v>290</v>
      </c>
      <c r="B35" s="48">
        <v>2122</v>
      </c>
      <c r="C35" s="49"/>
      <c r="D35" s="49"/>
      <c r="E35" s="49"/>
      <c r="F35" s="49"/>
      <c r="G35" s="49">
        <f t="shared" si="6"/>
        <v>0</v>
      </c>
      <c r="H35" s="123" t="e">
        <f t="shared" si="7"/>
        <v>#DIV/0!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22" t="s">
        <v>291</v>
      </c>
      <c r="B36" s="48">
        <v>2123</v>
      </c>
      <c r="C36" s="49"/>
      <c r="D36" s="49"/>
      <c r="E36" s="49"/>
      <c r="F36" s="49"/>
      <c r="G36" s="49">
        <f t="shared" si="6"/>
        <v>0</v>
      </c>
      <c r="H36" s="123" t="e">
        <f t="shared" si="7"/>
        <v>#DIV/0!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22" t="s">
        <v>292</v>
      </c>
      <c r="B37" s="48">
        <v>2124</v>
      </c>
      <c r="C37" s="49"/>
      <c r="D37" s="49"/>
      <c r="E37" s="49">
        <v>92</v>
      </c>
      <c r="F37" s="49"/>
      <c r="G37" s="49">
        <f t="shared" si="6"/>
        <v>-92</v>
      </c>
      <c r="H37" s="123">
        <f t="shared" si="7"/>
        <v>0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24.75" customHeight="1">
      <c r="A38" s="120" t="s">
        <v>293</v>
      </c>
      <c r="B38" s="75">
        <v>2130</v>
      </c>
      <c r="C38" s="35">
        <f t="shared" ref="C38:F38" si="9">SUM(C39:C42)</f>
        <v>281</v>
      </c>
      <c r="D38" s="35">
        <f t="shared" si="9"/>
        <v>273</v>
      </c>
      <c r="E38" s="35">
        <f t="shared" si="9"/>
        <v>382</v>
      </c>
      <c r="F38" s="35">
        <f t="shared" si="9"/>
        <v>273</v>
      </c>
      <c r="G38" s="39">
        <f t="shared" si="6"/>
        <v>-109</v>
      </c>
      <c r="H38" s="121">
        <f t="shared" si="7"/>
        <v>71.465968586387433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57.75" customHeight="1">
      <c r="A39" s="122" t="s">
        <v>54</v>
      </c>
      <c r="B39" s="48">
        <v>2131</v>
      </c>
      <c r="C39" s="49">
        <v>76</v>
      </c>
      <c r="D39" s="49"/>
      <c r="E39" s="49"/>
      <c r="F39" s="49"/>
      <c r="G39" s="49">
        <f t="shared" si="6"/>
        <v>0</v>
      </c>
      <c r="H39" s="123" t="e">
        <f t="shared" si="7"/>
        <v>#DIV/0!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>
      <c r="A40" s="122" t="s">
        <v>294</v>
      </c>
      <c r="B40" s="48">
        <v>2132</v>
      </c>
      <c r="C40" s="49"/>
      <c r="D40" s="49"/>
      <c r="E40" s="49"/>
      <c r="F40" s="49"/>
      <c r="G40" s="49">
        <f t="shared" si="6"/>
        <v>0</v>
      </c>
      <c r="H40" s="123" t="e">
        <f t="shared" si="7"/>
        <v>#DIV/0!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9.5" customHeight="1">
      <c r="A41" s="122" t="s">
        <v>295</v>
      </c>
      <c r="B41" s="48">
        <v>2133</v>
      </c>
      <c r="C41" s="49">
        <v>205</v>
      </c>
      <c r="D41" s="49">
        <v>273</v>
      </c>
      <c r="E41" s="49">
        <v>382</v>
      </c>
      <c r="F41" s="49">
        <v>273</v>
      </c>
      <c r="G41" s="49">
        <f t="shared" si="6"/>
        <v>-109</v>
      </c>
      <c r="H41" s="123">
        <f t="shared" si="7"/>
        <v>71.465968586387433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>
      <c r="A42" s="122" t="s">
        <v>296</v>
      </c>
      <c r="B42" s="48">
        <v>2134</v>
      </c>
      <c r="C42" s="49"/>
      <c r="D42" s="49"/>
      <c r="E42" s="49"/>
      <c r="F42" s="49"/>
      <c r="G42" s="49">
        <f t="shared" si="6"/>
        <v>0</v>
      </c>
      <c r="H42" s="123" t="e">
        <f t="shared" si="7"/>
        <v>#DIV/0!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>
      <c r="A43" s="120" t="s">
        <v>297</v>
      </c>
      <c r="B43" s="75">
        <v>2140</v>
      </c>
      <c r="C43" s="35">
        <f t="shared" ref="C43:F43" si="10">SUM(C44:C45)</f>
        <v>0</v>
      </c>
      <c r="D43" s="35">
        <f t="shared" si="10"/>
        <v>0</v>
      </c>
      <c r="E43" s="35">
        <f t="shared" si="10"/>
        <v>0</v>
      </c>
      <c r="F43" s="35">
        <f t="shared" si="10"/>
        <v>0</v>
      </c>
      <c r="G43" s="39">
        <f t="shared" si="6"/>
        <v>0</v>
      </c>
      <c r="H43" s="121" t="e">
        <f t="shared" si="7"/>
        <v>#DIV/0!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40.5" customHeight="1">
      <c r="A44" s="122" t="s">
        <v>298</v>
      </c>
      <c r="B44" s="48">
        <v>2141</v>
      </c>
      <c r="C44" s="49"/>
      <c r="D44" s="49"/>
      <c r="E44" s="49"/>
      <c r="F44" s="49"/>
      <c r="G44" s="49">
        <f t="shared" si="6"/>
        <v>0</v>
      </c>
      <c r="H44" s="123" t="e">
        <f t="shared" si="7"/>
        <v>#DIV/0!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22" t="s">
        <v>299</v>
      </c>
      <c r="B45" s="48">
        <v>2142</v>
      </c>
      <c r="C45" s="49"/>
      <c r="D45" s="49"/>
      <c r="E45" s="49"/>
      <c r="F45" s="49"/>
      <c r="G45" s="49">
        <f t="shared" si="6"/>
        <v>0</v>
      </c>
      <c r="H45" s="123" t="e">
        <f t="shared" si="7"/>
        <v>#DIV/0!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22.5" customHeight="1">
      <c r="A46" s="120" t="s">
        <v>55</v>
      </c>
      <c r="B46" s="75">
        <v>2200</v>
      </c>
      <c r="C46" s="35">
        <f t="shared" ref="C46:F46" si="11">SUM(C23,C33,C38,C43)</f>
        <v>588</v>
      </c>
      <c r="D46" s="35">
        <f t="shared" si="11"/>
        <v>535</v>
      </c>
      <c r="E46" s="35">
        <f t="shared" si="11"/>
        <v>947</v>
      </c>
      <c r="F46" s="35">
        <f t="shared" si="11"/>
        <v>535</v>
      </c>
      <c r="G46" s="39">
        <f t="shared" si="6"/>
        <v>-412</v>
      </c>
      <c r="H46" s="121">
        <f t="shared" si="7"/>
        <v>56.494192185850054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8.75" customHeight="1">
      <c r="A47" s="100"/>
      <c r="B47" s="6"/>
      <c r="C47" s="6"/>
      <c r="D47" s="6"/>
      <c r="E47" s="6"/>
      <c r="F47" s="6"/>
      <c r="G47" s="6"/>
      <c r="H47" s="6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18.75" customHeight="1">
      <c r="A48" s="100"/>
      <c r="B48" s="6"/>
      <c r="C48" s="6"/>
      <c r="D48" s="6"/>
      <c r="E48" s="6"/>
      <c r="F48" s="6"/>
      <c r="G48" s="6"/>
      <c r="H48" s="6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27.75" customHeight="1">
      <c r="A49" s="106" t="s">
        <v>300</v>
      </c>
      <c r="B49" s="6"/>
      <c r="C49" s="213" t="s">
        <v>260</v>
      </c>
      <c r="D49" s="187"/>
      <c r="E49" s="130"/>
      <c r="F49" s="1" t="s">
        <v>261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3" t="s">
        <v>301</v>
      </c>
      <c r="B50" s="1"/>
      <c r="C50" s="214" t="s">
        <v>302</v>
      </c>
      <c r="D50" s="187"/>
      <c r="E50" s="1"/>
      <c r="F50" s="188"/>
      <c r="G50" s="187"/>
      <c r="H50" s="18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8"/>
      <c r="B51" s="6"/>
      <c r="C51" s="6"/>
      <c r="D51" s="6"/>
      <c r="E51" s="6"/>
      <c r="F51" s="6"/>
      <c r="G51" s="6"/>
      <c r="H51" s="6"/>
      <c r="I51" s="1"/>
      <c r="J51" s="1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8.75" customHeight="1">
      <c r="A52" s="18"/>
      <c r="B52" s="6"/>
      <c r="C52" s="6"/>
      <c r="D52" s="6"/>
      <c r="E52" s="6"/>
      <c r="F52" s="6"/>
      <c r="G52" s="6"/>
      <c r="H52" s="6"/>
      <c r="I52" s="1"/>
      <c r="J52" s="1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8.75" customHeight="1">
      <c r="A53" s="18"/>
      <c r="B53" s="6"/>
      <c r="C53" s="6"/>
      <c r="D53" s="6"/>
      <c r="E53" s="6"/>
      <c r="F53" s="6"/>
      <c r="G53" s="6"/>
      <c r="H53" s="6"/>
      <c r="I53" s="1"/>
      <c r="J53" s="1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8.75" customHeight="1">
      <c r="A54" s="18"/>
      <c r="B54" s="6"/>
      <c r="C54" s="6"/>
      <c r="D54" s="6"/>
      <c r="E54" s="6"/>
      <c r="F54" s="6"/>
      <c r="G54" s="6"/>
      <c r="H54" s="6"/>
      <c r="I54" s="1"/>
      <c r="J54" s="1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8.75" customHeight="1">
      <c r="A55" s="18"/>
      <c r="B55" s="6"/>
      <c r="C55" s="6"/>
      <c r="D55" s="6"/>
      <c r="E55" s="6"/>
      <c r="F55" s="6"/>
      <c r="G55" s="6"/>
      <c r="H55" s="6"/>
      <c r="I55" s="1"/>
      <c r="J55" s="1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8.75" customHeight="1">
      <c r="A56" s="18"/>
      <c r="B56" s="6"/>
      <c r="C56" s="6"/>
      <c r="D56" s="6"/>
      <c r="E56" s="6"/>
      <c r="F56" s="6"/>
      <c r="G56" s="6"/>
      <c r="H56" s="6"/>
      <c r="I56" s="1"/>
      <c r="J56" s="1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8.75" customHeight="1">
      <c r="A57" s="18"/>
      <c r="B57" s="6"/>
      <c r="C57" s="6"/>
      <c r="D57" s="6"/>
      <c r="E57" s="6"/>
      <c r="F57" s="6"/>
      <c r="G57" s="6"/>
      <c r="H57" s="6"/>
      <c r="I57" s="1"/>
      <c r="J57" s="1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8.75" customHeight="1">
      <c r="A58" s="18"/>
      <c r="B58" s="6"/>
      <c r="C58" s="6"/>
      <c r="D58" s="6"/>
      <c r="E58" s="6"/>
      <c r="F58" s="6"/>
      <c r="G58" s="6"/>
      <c r="H58" s="6"/>
      <c r="I58" s="1"/>
      <c r="J58" s="1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8.75" customHeight="1">
      <c r="A59" s="18"/>
      <c r="B59" s="6"/>
      <c r="C59" s="6"/>
      <c r="D59" s="6"/>
      <c r="E59" s="6"/>
      <c r="F59" s="6"/>
      <c r="G59" s="6"/>
      <c r="H59" s="6"/>
      <c r="I59" s="1"/>
      <c r="J59" s="1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8.75" customHeight="1">
      <c r="A60" s="18"/>
      <c r="B60" s="6"/>
      <c r="C60" s="6"/>
      <c r="D60" s="6"/>
      <c r="E60" s="6"/>
      <c r="F60" s="6"/>
      <c r="G60" s="6"/>
      <c r="H60" s="6"/>
      <c r="I60" s="1"/>
      <c r="J60" s="1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8.75" customHeight="1">
      <c r="A61" s="18"/>
      <c r="B61" s="6"/>
      <c r="C61" s="6"/>
      <c r="D61" s="6"/>
      <c r="E61" s="6"/>
      <c r="F61" s="6"/>
      <c r="G61" s="6"/>
      <c r="H61" s="6"/>
      <c r="I61" s="1"/>
      <c r="J61" s="1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8.75" customHeight="1">
      <c r="A62" s="18"/>
      <c r="B62" s="6"/>
      <c r="C62" s="6"/>
      <c r="D62" s="6"/>
      <c r="E62" s="6"/>
      <c r="F62" s="6"/>
      <c r="G62" s="6"/>
      <c r="H62" s="6"/>
      <c r="I62" s="1"/>
      <c r="J62" s="1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8.75" customHeight="1">
      <c r="A63" s="18"/>
      <c r="B63" s="6"/>
      <c r="C63" s="6"/>
      <c r="D63" s="6"/>
      <c r="E63" s="6"/>
      <c r="F63" s="6"/>
      <c r="G63" s="6"/>
      <c r="H63" s="6"/>
      <c r="I63" s="1"/>
      <c r="J63" s="1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8.75" customHeight="1">
      <c r="A64" s="18"/>
      <c r="B64" s="6"/>
      <c r="C64" s="6"/>
      <c r="D64" s="6"/>
      <c r="E64" s="6"/>
      <c r="F64" s="6"/>
      <c r="G64" s="6"/>
      <c r="H64" s="6"/>
      <c r="I64" s="1"/>
      <c r="J64" s="1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8.75" customHeight="1">
      <c r="A65" s="18"/>
      <c r="B65" s="6"/>
      <c r="C65" s="6"/>
      <c r="D65" s="6"/>
      <c r="E65" s="6"/>
      <c r="F65" s="6"/>
      <c r="G65" s="6"/>
      <c r="H65" s="6"/>
      <c r="I65" s="1"/>
      <c r="J65" s="1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8.75" customHeight="1">
      <c r="A66" s="18"/>
      <c r="B66" s="6"/>
      <c r="C66" s="6"/>
      <c r="D66" s="6"/>
      <c r="E66" s="6"/>
      <c r="F66" s="6"/>
      <c r="G66" s="6"/>
      <c r="H66" s="6"/>
      <c r="I66" s="1"/>
      <c r="J66" s="1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8.75" customHeight="1">
      <c r="A67" s="18"/>
      <c r="B67" s="6"/>
      <c r="C67" s="6"/>
      <c r="D67" s="6"/>
      <c r="E67" s="6"/>
      <c r="F67" s="6"/>
      <c r="G67" s="6"/>
      <c r="H67" s="6"/>
      <c r="I67" s="1"/>
      <c r="J67" s="1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8.75" customHeight="1">
      <c r="A68" s="18"/>
      <c r="B68" s="6"/>
      <c r="C68" s="6"/>
      <c r="D68" s="6"/>
      <c r="E68" s="6"/>
      <c r="F68" s="6"/>
      <c r="G68" s="6"/>
      <c r="H68" s="6"/>
      <c r="I68" s="1"/>
      <c r="J68" s="1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8.75" customHeight="1">
      <c r="A69" s="18"/>
      <c r="B69" s="6"/>
      <c r="C69" s="6"/>
      <c r="D69" s="6"/>
      <c r="E69" s="6"/>
      <c r="F69" s="6"/>
      <c r="G69" s="6"/>
      <c r="H69" s="6"/>
      <c r="I69" s="1"/>
      <c r="J69" s="1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8.75" customHeight="1">
      <c r="A70" s="18"/>
      <c r="B70" s="6"/>
      <c r="C70" s="6"/>
      <c r="D70" s="6"/>
      <c r="E70" s="6"/>
      <c r="F70" s="6"/>
      <c r="G70" s="6"/>
      <c r="H70" s="6"/>
      <c r="I70" s="1"/>
      <c r="J70" s="1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8.75" customHeight="1">
      <c r="A71" s="18"/>
      <c r="B71" s="6"/>
      <c r="C71" s="6"/>
      <c r="D71" s="6"/>
      <c r="E71" s="6"/>
      <c r="F71" s="6"/>
      <c r="G71" s="6"/>
      <c r="H71" s="6"/>
      <c r="I71" s="1"/>
      <c r="J71" s="1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8.75" customHeight="1">
      <c r="A72" s="18"/>
      <c r="B72" s="6"/>
      <c r="C72" s="6"/>
      <c r="D72" s="6"/>
      <c r="E72" s="6"/>
      <c r="F72" s="6"/>
      <c r="G72" s="6"/>
      <c r="H72" s="6"/>
      <c r="I72" s="1"/>
      <c r="J72" s="1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8.75" customHeight="1">
      <c r="A73" s="18"/>
      <c r="B73" s="6"/>
      <c r="C73" s="6"/>
      <c r="D73" s="6"/>
      <c r="E73" s="6"/>
      <c r="F73" s="6"/>
      <c r="G73" s="6"/>
      <c r="H73" s="6"/>
      <c r="I73" s="1"/>
      <c r="J73" s="1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8.75" customHeight="1">
      <c r="A74" s="18"/>
      <c r="B74" s="6"/>
      <c r="C74" s="6"/>
      <c r="D74" s="6"/>
      <c r="E74" s="6"/>
      <c r="F74" s="6"/>
      <c r="G74" s="6"/>
      <c r="H74" s="6"/>
      <c r="I74" s="1"/>
      <c r="J74" s="1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8.75" customHeight="1">
      <c r="A75" s="18"/>
      <c r="B75" s="6"/>
      <c r="C75" s="6"/>
      <c r="D75" s="6"/>
      <c r="E75" s="6"/>
      <c r="F75" s="6"/>
      <c r="G75" s="6"/>
      <c r="H75" s="6"/>
      <c r="I75" s="1"/>
      <c r="J75" s="1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8.75" customHeight="1">
      <c r="A76" s="18"/>
      <c r="B76" s="6"/>
      <c r="C76" s="6"/>
      <c r="D76" s="6"/>
      <c r="E76" s="6"/>
      <c r="F76" s="6"/>
      <c r="G76" s="6"/>
      <c r="H76" s="6"/>
      <c r="I76" s="1"/>
      <c r="J76" s="1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8.75" customHeight="1">
      <c r="A77" s="18"/>
      <c r="B77" s="6"/>
      <c r="C77" s="6"/>
      <c r="D77" s="6"/>
      <c r="E77" s="6"/>
      <c r="F77" s="6"/>
      <c r="G77" s="6"/>
      <c r="H77" s="6"/>
      <c r="I77" s="1"/>
      <c r="J77" s="1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8.75" customHeight="1">
      <c r="A78" s="18"/>
      <c r="B78" s="6"/>
      <c r="C78" s="6"/>
      <c r="D78" s="6"/>
      <c r="E78" s="6"/>
      <c r="F78" s="6"/>
      <c r="G78" s="6"/>
      <c r="H78" s="6"/>
      <c r="I78" s="1"/>
      <c r="J78" s="1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8.75" customHeight="1">
      <c r="A79" s="18"/>
      <c r="B79" s="6"/>
      <c r="C79" s="6"/>
      <c r="D79" s="6"/>
      <c r="E79" s="6"/>
      <c r="F79" s="6"/>
      <c r="G79" s="6"/>
      <c r="H79" s="6"/>
      <c r="I79" s="1"/>
      <c r="J79" s="1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8.75" customHeight="1">
      <c r="A80" s="18"/>
      <c r="B80" s="6"/>
      <c r="C80" s="6"/>
      <c r="D80" s="6"/>
      <c r="E80" s="6"/>
      <c r="F80" s="6"/>
      <c r="G80" s="6"/>
      <c r="H80" s="6"/>
      <c r="I80" s="1"/>
      <c r="J80" s="1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8.75" customHeight="1">
      <c r="A81" s="18"/>
      <c r="B81" s="6"/>
      <c r="C81" s="6"/>
      <c r="D81" s="6"/>
      <c r="E81" s="6"/>
      <c r="F81" s="6"/>
      <c r="G81" s="6"/>
      <c r="H81" s="6"/>
      <c r="I81" s="1"/>
      <c r="J81" s="1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8.75" customHeight="1">
      <c r="A82" s="18"/>
      <c r="B82" s="6"/>
      <c r="C82" s="6"/>
      <c r="D82" s="6"/>
      <c r="E82" s="6"/>
      <c r="F82" s="6"/>
      <c r="G82" s="6"/>
      <c r="H82" s="6"/>
      <c r="I82" s="1"/>
      <c r="J82" s="1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8.75" customHeight="1">
      <c r="A83" s="18"/>
      <c r="B83" s="6"/>
      <c r="C83" s="6"/>
      <c r="D83" s="6"/>
      <c r="E83" s="6"/>
      <c r="F83" s="6"/>
      <c r="G83" s="6"/>
      <c r="H83" s="6"/>
      <c r="I83" s="1"/>
      <c r="J83" s="1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8.75" customHeight="1">
      <c r="A84" s="18"/>
      <c r="B84" s="6"/>
      <c r="C84" s="6"/>
      <c r="D84" s="6"/>
      <c r="E84" s="6"/>
      <c r="F84" s="6"/>
      <c r="G84" s="6"/>
      <c r="H84" s="6"/>
      <c r="I84" s="1"/>
      <c r="J84" s="1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8.75" customHeight="1">
      <c r="A85" s="18"/>
      <c r="B85" s="6"/>
      <c r="C85" s="6"/>
      <c r="D85" s="6"/>
      <c r="E85" s="6"/>
      <c r="F85" s="6"/>
      <c r="G85" s="6"/>
      <c r="H85" s="6"/>
      <c r="I85" s="1"/>
      <c r="J85" s="1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8.75" customHeight="1">
      <c r="A86" s="18"/>
      <c r="B86" s="6"/>
      <c r="C86" s="6"/>
      <c r="D86" s="6"/>
      <c r="E86" s="6"/>
      <c r="F86" s="6"/>
      <c r="G86" s="6"/>
      <c r="H86" s="6"/>
      <c r="I86" s="1"/>
      <c r="J86" s="1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8.75" customHeight="1">
      <c r="A87" s="18"/>
      <c r="B87" s="6"/>
      <c r="C87" s="6"/>
      <c r="D87" s="6"/>
      <c r="E87" s="6"/>
      <c r="F87" s="6"/>
      <c r="G87" s="6"/>
      <c r="H87" s="6"/>
      <c r="I87" s="1"/>
      <c r="J87" s="1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8.75" customHeight="1">
      <c r="A88" s="18"/>
      <c r="B88" s="6"/>
      <c r="C88" s="6"/>
      <c r="D88" s="6"/>
      <c r="E88" s="6"/>
      <c r="F88" s="6"/>
      <c r="G88" s="6"/>
      <c r="H88" s="6"/>
      <c r="I88" s="1"/>
      <c r="J88" s="1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8.75" customHeight="1">
      <c r="A89" s="18"/>
      <c r="B89" s="6"/>
      <c r="C89" s="6"/>
      <c r="D89" s="6"/>
      <c r="E89" s="6"/>
      <c r="F89" s="6"/>
      <c r="G89" s="6"/>
      <c r="H89" s="6"/>
      <c r="I89" s="1"/>
      <c r="J89" s="1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8.75" customHeight="1">
      <c r="A90" s="18"/>
      <c r="B90" s="6"/>
      <c r="C90" s="6"/>
      <c r="D90" s="6"/>
      <c r="E90" s="6"/>
      <c r="F90" s="6"/>
      <c r="G90" s="6"/>
      <c r="H90" s="6"/>
      <c r="I90" s="1"/>
      <c r="J90" s="1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8.75" customHeight="1">
      <c r="A91" s="18"/>
      <c r="B91" s="6"/>
      <c r="C91" s="6"/>
      <c r="D91" s="6"/>
      <c r="E91" s="6"/>
      <c r="F91" s="6"/>
      <c r="G91" s="6"/>
      <c r="H91" s="6"/>
      <c r="I91" s="1"/>
      <c r="J91" s="1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8.75" customHeight="1">
      <c r="A92" s="18"/>
      <c r="B92" s="6"/>
      <c r="C92" s="6"/>
      <c r="D92" s="6"/>
      <c r="E92" s="6"/>
      <c r="F92" s="6"/>
      <c r="G92" s="6"/>
      <c r="H92" s="6"/>
      <c r="I92" s="1"/>
      <c r="J92" s="1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8.75" customHeight="1">
      <c r="A93" s="18"/>
      <c r="B93" s="6"/>
      <c r="C93" s="6"/>
      <c r="D93" s="6"/>
      <c r="E93" s="6"/>
      <c r="F93" s="6"/>
      <c r="G93" s="6"/>
      <c r="H93" s="6"/>
      <c r="I93" s="1"/>
      <c r="J93" s="1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8.75" customHeight="1">
      <c r="A94" s="18"/>
      <c r="B94" s="6"/>
      <c r="C94" s="6"/>
      <c r="D94" s="6"/>
      <c r="E94" s="6"/>
      <c r="F94" s="6"/>
      <c r="G94" s="6"/>
      <c r="H94" s="6"/>
      <c r="I94" s="1"/>
      <c r="J94" s="1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8.75" customHeight="1">
      <c r="A95" s="18"/>
      <c r="B95" s="6"/>
      <c r="C95" s="6"/>
      <c r="D95" s="6"/>
      <c r="E95" s="6"/>
      <c r="F95" s="6"/>
      <c r="G95" s="6"/>
      <c r="H95" s="6"/>
      <c r="I95" s="1"/>
      <c r="J95" s="1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8.75" customHeight="1">
      <c r="A96" s="18"/>
      <c r="B96" s="6"/>
      <c r="C96" s="6"/>
      <c r="D96" s="6"/>
      <c r="E96" s="6"/>
      <c r="F96" s="6"/>
      <c r="G96" s="6"/>
      <c r="H96" s="6"/>
      <c r="I96" s="1"/>
      <c r="J96" s="1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8.75" customHeight="1">
      <c r="A97" s="18"/>
      <c r="B97" s="6"/>
      <c r="C97" s="6"/>
      <c r="D97" s="6"/>
      <c r="E97" s="6"/>
      <c r="F97" s="6"/>
      <c r="G97" s="6"/>
      <c r="H97" s="6"/>
      <c r="I97" s="1"/>
      <c r="J97" s="1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8.75" customHeight="1">
      <c r="A98" s="18"/>
      <c r="B98" s="6"/>
      <c r="C98" s="6"/>
      <c r="D98" s="6"/>
      <c r="E98" s="6"/>
      <c r="F98" s="6"/>
      <c r="G98" s="6"/>
      <c r="H98" s="6"/>
      <c r="I98" s="1"/>
      <c r="J98" s="1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8.75" customHeight="1">
      <c r="A99" s="18"/>
      <c r="B99" s="6"/>
      <c r="C99" s="6"/>
      <c r="D99" s="6"/>
      <c r="E99" s="6"/>
      <c r="F99" s="6"/>
      <c r="G99" s="6"/>
      <c r="H99" s="6"/>
      <c r="I99" s="1"/>
      <c r="J99" s="1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8.75" customHeight="1">
      <c r="A100" s="18"/>
      <c r="B100" s="6"/>
      <c r="C100" s="6"/>
      <c r="D100" s="6"/>
      <c r="E100" s="6"/>
      <c r="F100" s="6"/>
      <c r="G100" s="6"/>
      <c r="H100" s="6"/>
      <c r="I100" s="1"/>
      <c r="J100" s="1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8.75" customHeight="1">
      <c r="A101" s="18"/>
      <c r="B101" s="6"/>
      <c r="C101" s="6"/>
      <c r="D101" s="6"/>
      <c r="E101" s="6"/>
      <c r="F101" s="6"/>
      <c r="G101" s="6"/>
      <c r="H101" s="6"/>
      <c r="I101" s="1"/>
      <c r="J101" s="1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8.75" customHeight="1">
      <c r="A102" s="18"/>
      <c r="B102" s="6"/>
      <c r="C102" s="6"/>
      <c r="D102" s="6"/>
      <c r="E102" s="6"/>
      <c r="F102" s="6"/>
      <c r="G102" s="6"/>
      <c r="H102" s="6"/>
      <c r="I102" s="1"/>
      <c r="J102" s="1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8.75" customHeight="1">
      <c r="A103" s="18"/>
      <c r="B103" s="6"/>
      <c r="C103" s="6"/>
      <c r="D103" s="6"/>
      <c r="E103" s="6"/>
      <c r="F103" s="6"/>
      <c r="G103" s="6"/>
      <c r="H103" s="6"/>
      <c r="I103" s="1"/>
      <c r="J103" s="1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8.75" customHeight="1">
      <c r="A104" s="18"/>
      <c r="B104" s="6"/>
      <c r="C104" s="6"/>
      <c r="D104" s="6"/>
      <c r="E104" s="6"/>
      <c r="F104" s="6"/>
      <c r="G104" s="6"/>
      <c r="H104" s="6"/>
      <c r="I104" s="1"/>
      <c r="J104" s="1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8.75" customHeight="1">
      <c r="A105" s="18"/>
      <c r="B105" s="6"/>
      <c r="C105" s="6"/>
      <c r="D105" s="6"/>
      <c r="E105" s="6"/>
      <c r="F105" s="6"/>
      <c r="G105" s="6"/>
      <c r="H105" s="6"/>
      <c r="I105" s="1"/>
      <c r="J105" s="1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8.75" customHeight="1">
      <c r="A106" s="18"/>
      <c r="B106" s="6"/>
      <c r="C106" s="6"/>
      <c r="D106" s="6"/>
      <c r="E106" s="6"/>
      <c r="F106" s="6"/>
      <c r="G106" s="6"/>
      <c r="H106" s="6"/>
      <c r="I106" s="1"/>
      <c r="J106" s="1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8.75" customHeight="1">
      <c r="A107" s="18"/>
      <c r="B107" s="6"/>
      <c r="C107" s="6"/>
      <c r="D107" s="6"/>
      <c r="E107" s="6"/>
      <c r="F107" s="6"/>
      <c r="G107" s="6"/>
      <c r="H107" s="6"/>
      <c r="I107" s="1"/>
      <c r="J107" s="1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8.75" customHeight="1">
      <c r="A108" s="18"/>
      <c r="B108" s="6"/>
      <c r="C108" s="6"/>
      <c r="D108" s="6"/>
      <c r="E108" s="6"/>
      <c r="F108" s="6"/>
      <c r="G108" s="6"/>
      <c r="H108" s="6"/>
      <c r="I108" s="1"/>
      <c r="J108" s="1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8.75" customHeight="1">
      <c r="A109" s="18"/>
      <c r="B109" s="6"/>
      <c r="C109" s="6"/>
      <c r="D109" s="6"/>
      <c r="E109" s="6"/>
      <c r="F109" s="6"/>
      <c r="G109" s="6"/>
      <c r="H109" s="6"/>
      <c r="I109" s="1"/>
      <c r="J109" s="1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8.75" customHeight="1">
      <c r="A110" s="18"/>
      <c r="B110" s="6"/>
      <c r="C110" s="6"/>
      <c r="D110" s="6"/>
      <c r="E110" s="6"/>
      <c r="F110" s="6"/>
      <c r="G110" s="6"/>
      <c r="H110" s="6"/>
      <c r="I110" s="1"/>
      <c r="J110" s="1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8.75" customHeight="1">
      <c r="A111" s="18"/>
      <c r="B111" s="6"/>
      <c r="C111" s="6"/>
      <c r="D111" s="6"/>
      <c r="E111" s="6"/>
      <c r="F111" s="6"/>
      <c r="G111" s="6"/>
      <c r="H111" s="6"/>
      <c r="I111" s="1"/>
      <c r="J111" s="1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8.75" customHeight="1">
      <c r="A112" s="18"/>
      <c r="B112" s="6"/>
      <c r="C112" s="6"/>
      <c r="D112" s="6"/>
      <c r="E112" s="6"/>
      <c r="F112" s="6"/>
      <c r="G112" s="6"/>
      <c r="H112" s="6"/>
      <c r="I112" s="1"/>
      <c r="J112" s="1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8.75" customHeight="1">
      <c r="A113" s="18"/>
      <c r="B113" s="6"/>
      <c r="C113" s="6"/>
      <c r="D113" s="6"/>
      <c r="E113" s="6"/>
      <c r="F113" s="6"/>
      <c r="G113" s="6"/>
      <c r="H113" s="6"/>
      <c r="I113" s="1"/>
      <c r="J113" s="1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8.75" customHeight="1">
      <c r="A114" s="18"/>
      <c r="B114" s="6"/>
      <c r="C114" s="6"/>
      <c r="D114" s="6"/>
      <c r="E114" s="6"/>
      <c r="F114" s="6"/>
      <c r="G114" s="6"/>
      <c r="H114" s="6"/>
      <c r="I114" s="1"/>
      <c r="J114" s="1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8.75" customHeight="1">
      <c r="A115" s="18"/>
      <c r="B115" s="6"/>
      <c r="C115" s="6"/>
      <c r="D115" s="6"/>
      <c r="E115" s="6"/>
      <c r="F115" s="6"/>
      <c r="G115" s="6"/>
      <c r="H115" s="6"/>
      <c r="I115" s="1"/>
      <c r="J115" s="1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8.75" customHeight="1">
      <c r="A116" s="18"/>
      <c r="B116" s="6"/>
      <c r="C116" s="6"/>
      <c r="D116" s="6"/>
      <c r="E116" s="6"/>
      <c r="F116" s="6"/>
      <c r="G116" s="6"/>
      <c r="H116" s="6"/>
      <c r="I116" s="1"/>
      <c r="J116" s="1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8.75" customHeight="1">
      <c r="A117" s="18"/>
      <c r="B117" s="6"/>
      <c r="C117" s="6"/>
      <c r="D117" s="6"/>
      <c r="E117" s="6"/>
      <c r="F117" s="6"/>
      <c r="G117" s="6"/>
      <c r="H117" s="6"/>
      <c r="I117" s="1"/>
      <c r="J117" s="1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8.75" customHeight="1">
      <c r="A118" s="18"/>
      <c r="B118" s="6"/>
      <c r="C118" s="6"/>
      <c r="D118" s="6"/>
      <c r="E118" s="6"/>
      <c r="F118" s="6"/>
      <c r="G118" s="6"/>
      <c r="H118" s="6"/>
      <c r="I118" s="1"/>
      <c r="J118" s="1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8.75" customHeight="1">
      <c r="A119" s="18"/>
      <c r="B119" s="6"/>
      <c r="C119" s="6"/>
      <c r="D119" s="6"/>
      <c r="E119" s="6"/>
      <c r="F119" s="6"/>
      <c r="G119" s="6"/>
      <c r="H119" s="6"/>
      <c r="I119" s="1"/>
      <c r="J119" s="1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8.75" customHeight="1">
      <c r="A120" s="18"/>
      <c r="B120" s="6"/>
      <c r="C120" s="6"/>
      <c r="D120" s="6"/>
      <c r="E120" s="6"/>
      <c r="F120" s="6"/>
      <c r="G120" s="6"/>
      <c r="H120" s="6"/>
      <c r="I120" s="1"/>
      <c r="J120" s="1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8.75" customHeight="1">
      <c r="A121" s="18"/>
      <c r="B121" s="6"/>
      <c r="C121" s="6"/>
      <c r="D121" s="6"/>
      <c r="E121" s="6"/>
      <c r="F121" s="6"/>
      <c r="G121" s="6"/>
      <c r="H121" s="6"/>
      <c r="I121" s="1"/>
      <c r="J121" s="1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8.75" customHeight="1">
      <c r="A122" s="18"/>
      <c r="B122" s="6"/>
      <c r="C122" s="6"/>
      <c r="D122" s="6"/>
      <c r="E122" s="6"/>
      <c r="F122" s="6"/>
      <c r="G122" s="6"/>
      <c r="H122" s="6"/>
      <c r="I122" s="1"/>
      <c r="J122" s="1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8.75" customHeight="1">
      <c r="A123" s="18"/>
      <c r="B123" s="6"/>
      <c r="C123" s="6"/>
      <c r="D123" s="6"/>
      <c r="E123" s="6"/>
      <c r="F123" s="6"/>
      <c r="G123" s="6"/>
      <c r="H123" s="6"/>
      <c r="I123" s="1"/>
      <c r="J123" s="1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8.75" customHeight="1">
      <c r="A124" s="18"/>
      <c r="B124" s="6"/>
      <c r="C124" s="6"/>
      <c r="D124" s="6"/>
      <c r="E124" s="6"/>
      <c r="F124" s="6"/>
      <c r="G124" s="6"/>
      <c r="H124" s="6"/>
      <c r="I124" s="1"/>
      <c r="J124" s="1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8.75" customHeight="1">
      <c r="A125" s="18"/>
      <c r="B125" s="6"/>
      <c r="C125" s="6"/>
      <c r="D125" s="6"/>
      <c r="E125" s="6"/>
      <c r="F125" s="6"/>
      <c r="G125" s="6"/>
      <c r="H125" s="6"/>
      <c r="I125" s="1"/>
      <c r="J125" s="1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8.75" customHeight="1">
      <c r="A126" s="18"/>
      <c r="B126" s="6"/>
      <c r="C126" s="6"/>
      <c r="D126" s="6"/>
      <c r="E126" s="6"/>
      <c r="F126" s="6"/>
      <c r="G126" s="6"/>
      <c r="H126" s="6"/>
      <c r="I126" s="1"/>
      <c r="J126" s="1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8.75" customHeight="1">
      <c r="A127" s="18"/>
      <c r="B127" s="6"/>
      <c r="C127" s="6"/>
      <c r="D127" s="6"/>
      <c r="E127" s="6"/>
      <c r="F127" s="6"/>
      <c r="G127" s="6"/>
      <c r="H127" s="6"/>
      <c r="I127" s="1"/>
      <c r="J127" s="1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8.75" customHeight="1">
      <c r="A128" s="18"/>
      <c r="B128" s="6"/>
      <c r="C128" s="6"/>
      <c r="D128" s="6"/>
      <c r="E128" s="6"/>
      <c r="F128" s="6"/>
      <c r="G128" s="6"/>
      <c r="H128" s="6"/>
      <c r="I128" s="1"/>
      <c r="J128" s="1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8.75" customHeight="1">
      <c r="A129" s="18"/>
      <c r="B129" s="6"/>
      <c r="C129" s="6"/>
      <c r="D129" s="6"/>
      <c r="E129" s="6"/>
      <c r="F129" s="6"/>
      <c r="G129" s="6"/>
      <c r="H129" s="6"/>
      <c r="I129" s="1"/>
      <c r="J129" s="1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8.75" customHeight="1">
      <c r="A130" s="18"/>
      <c r="B130" s="6"/>
      <c r="C130" s="6"/>
      <c r="D130" s="6"/>
      <c r="E130" s="6"/>
      <c r="F130" s="6"/>
      <c r="G130" s="6"/>
      <c r="H130" s="6"/>
      <c r="I130" s="1"/>
      <c r="J130" s="1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8.75" customHeight="1">
      <c r="A131" s="18"/>
      <c r="B131" s="6"/>
      <c r="C131" s="6"/>
      <c r="D131" s="6"/>
      <c r="E131" s="6"/>
      <c r="F131" s="6"/>
      <c r="G131" s="6"/>
      <c r="H131" s="6"/>
      <c r="I131" s="1"/>
      <c r="J131" s="1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8.75" customHeight="1">
      <c r="A132" s="18"/>
      <c r="B132" s="6"/>
      <c r="C132" s="6"/>
      <c r="D132" s="6"/>
      <c r="E132" s="6"/>
      <c r="F132" s="6"/>
      <c r="G132" s="6"/>
      <c r="H132" s="6"/>
      <c r="I132" s="1"/>
      <c r="J132" s="1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8.75" customHeight="1">
      <c r="A133" s="18"/>
      <c r="B133" s="6"/>
      <c r="C133" s="6"/>
      <c r="D133" s="6"/>
      <c r="E133" s="6"/>
      <c r="F133" s="6"/>
      <c r="G133" s="6"/>
      <c r="H133" s="6"/>
      <c r="I133" s="1"/>
      <c r="J133" s="1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8.75" customHeight="1">
      <c r="A134" s="18"/>
      <c r="B134" s="6"/>
      <c r="C134" s="6"/>
      <c r="D134" s="6"/>
      <c r="E134" s="6"/>
      <c r="F134" s="6"/>
      <c r="G134" s="6"/>
      <c r="H134" s="6"/>
      <c r="I134" s="1"/>
      <c r="J134" s="1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8.75" customHeight="1">
      <c r="A135" s="18"/>
      <c r="B135" s="6"/>
      <c r="C135" s="6"/>
      <c r="D135" s="6"/>
      <c r="E135" s="6"/>
      <c r="F135" s="6"/>
      <c r="G135" s="6"/>
      <c r="H135" s="6"/>
      <c r="I135" s="1"/>
      <c r="J135" s="1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8.75" customHeight="1">
      <c r="A136" s="18"/>
      <c r="B136" s="6"/>
      <c r="C136" s="6"/>
      <c r="D136" s="6"/>
      <c r="E136" s="6"/>
      <c r="F136" s="6"/>
      <c r="G136" s="6"/>
      <c r="H136" s="6"/>
      <c r="I136" s="1"/>
      <c r="J136" s="1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8.75" customHeight="1">
      <c r="A137" s="18"/>
      <c r="B137" s="6"/>
      <c r="C137" s="6"/>
      <c r="D137" s="6"/>
      <c r="E137" s="6"/>
      <c r="F137" s="6"/>
      <c r="G137" s="6"/>
      <c r="H137" s="6"/>
      <c r="I137" s="1"/>
      <c r="J137" s="1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8.75" customHeight="1">
      <c r="A138" s="18"/>
      <c r="B138" s="6"/>
      <c r="C138" s="6"/>
      <c r="D138" s="6"/>
      <c r="E138" s="6"/>
      <c r="F138" s="6"/>
      <c r="G138" s="6"/>
      <c r="H138" s="6"/>
      <c r="I138" s="1"/>
      <c r="J138" s="1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8.75" customHeight="1">
      <c r="A139" s="18"/>
      <c r="B139" s="6"/>
      <c r="C139" s="6"/>
      <c r="D139" s="6"/>
      <c r="E139" s="6"/>
      <c r="F139" s="6"/>
      <c r="G139" s="6"/>
      <c r="H139" s="6"/>
      <c r="I139" s="1"/>
      <c r="J139" s="1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8.75" customHeight="1">
      <c r="A140" s="18"/>
      <c r="B140" s="6"/>
      <c r="C140" s="6"/>
      <c r="D140" s="6"/>
      <c r="E140" s="6"/>
      <c r="F140" s="6"/>
      <c r="G140" s="6"/>
      <c r="H140" s="6"/>
      <c r="I140" s="1"/>
      <c r="J140" s="1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8.75" customHeight="1">
      <c r="A141" s="18"/>
      <c r="B141" s="6"/>
      <c r="C141" s="6"/>
      <c r="D141" s="6"/>
      <c r="E141" s="6"/>
      <c r="F141" s="6"/>
      <c r="G141" s="6"/>
      <c r="H141" s="6"/>
      <c r="I141" s="1"/>
      <c r="J141" s="1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8.75" customHeight="1">
      <c r="A142" s="18"/>
      <c r="B142" s="6"/>
      <c r="C142" s="6"/>
      <c r="D142" s="6"/>
      <c r="E142" s="6"/>
      <c r="F142" s="6"/>
      <c r="G142" s="6"/>
      <c r="H142" s="6"/>
      <c r="I142" s="1"/>
      <c r="J142" s="1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8.75" customHeight="1">
      <c r="A143" s="18"/>
      <c r="B143" s="6"/>
      <c r="C143" s="6"/>
      <c r="D143" s="6"/>
      <c r="E143" s="6"/>
      <c r="F143" s="6"/>
      <c r="G143" s="6"/>
      <c r="H143" s="6"/>
      <c r="I143" s="1"/>
      <c r="J143" s="1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8.75" customHeight="1">
      <c r="A144" s="18"/>
      <c r="B144" s="6"/>
      <c r="C144" s="6"/>
      <c r="D144" s="6"/>
      <c r="E144" s="6"/>
      <c r="F144" s="6"/>
      <c r="G144" s="6"/>
      <c r="H144" s="6"/>
      <c r="I144" s="1"/>
      <c r="J144" s="1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8.75" customHeight="1">
      <c r="A145" s="18"/>
      <c r="B145" s="6"/>
      <c r="C145" s="6"/>
      <c r="D145" s="6"/>
      <c r="E145" s="6"/>
      <c r="F145" s="6"/>
      <c r="G145" s="6"/>
      <c r="H145" s="6"/>
      <c r="I145" s="1"/>
      <c r="J145" s="1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8.75" customHeight="1">
      <c r="A146" s="18"/>
      <c r="B146" s="6"/>
      <c r="C146" s="6"/>
      <c r="D146" s="6"/>
      <c r="E146" s="6"/>
      <c r="F146" s="6"/>
      <c r="G146" s="6"/>
      <c r="H146" s="6"/>
      <c r="I146" s="1"/>
      <c r="J146" s="1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8.75" customHeight="1">
      <c r="A147" s="18"/>
      <c r="B147" s="6"/>
      <c r="C147" s="6"/>
      <c r="D147" s="6"/>
      <c r="E147" s="6"/>
      <c r="F147" s="6"/>
      <c r="G147" s="6"/>
      <c r="H147" s="6"/>
      <c r="I147" s="1"/>
      <c r="J147" s="1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8.75" customHeight="1">
      <c r="A148" s="18"/>
      <c r="B148" s="6"/>
      <c r="C148" s="6"/>
      <c r="D148" s="6"/>
      <c r="E148" s="6"/>
      <c r="F148" s="6"/>
      <c r="G148" s="6"/>
      <c r="H148" s="6"/>
      <c r="I148" s="1"/>
      <c r="J148" s="1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8.75" customHeight="1">
      <c r="A149" s="18"/>
      <c r="B149" s="6"/>
      <c r="C149" s="6"/>
      <c r="D149" s="6"/>
      <c r="E149" s="6"/>
      <c r="F149" s="6"/>
      <c r="G149" s="6"/>
      <c r="H149" s="6"/>
      <c r="I149" s="1"/>
      <c r="J149" s="1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8.75" customHeight="1">
      <c r="A150" s="18"/>
      <c r="B150" s="6"/>
      <c r="C150" s="6"/>
      <c r="D150" s="6"/>
      <c r="E150" s="6"/>
      <c r="F150" s="6"/>
      <c r="G150" s="6"/>
      <c r="H150" s="6"/>
      <c r="I150" s="1"/>
      <c r="J150" s="1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8.75" customHeight="1">
      <c r="A151" s="18"/>
      <c r="B151" s="6"/>
      <c r="C151" s="6"/>
      <c r="D151" s="6"/>
      <c r="E151" s="6"/>
      <c r="F151" s="6"/>
      <c r="G151" s="6"/>
      <c r="H151" s="6"/>
      <c r="I151" s="1"/>
      <c r="J151" s="1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8.75" customHeight="1">
      <c r="A152" s="18"/>
      <c r="B152" s="6"/>
      <c r="C152" s="6"/>
      <c r="D152" s="6"/>
      <c r="E152" s="6"/>
      <c r="F152" s="6"/>
      <c r="G152" s="6"/>
      <c r="H152" s="6"/>
      <c r="I152" s="1"/>
      <c r="J152" s="1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8.75" customHeight="1">
      <c r="A153" s="18"/>
      <c r="B153" s="6"/>
      <c r="C153" s="6"/>
      <c r="D153" s="6"/>
      <c r="E153" s="6"/>
      <c r="F153" s="6"/>
      <c r="G153" s="6"/>
      <c r="H153" s="6"/>
      <c r="I153" s="1"/>
      <c r="J153" s="1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8.75" customHeight="1">
      <c r="A154" s="18"/>
      <c r="B154" s="6"/>
      <c r="C154" s="6"/>
      <c r="D154" s="6"/>
      <c r="E154" s="6"/>
      <c r="F154" s="6"/>
      <c r="G154" s="6"/>
      <c r="H154" s="6"/>
      <c r="I154" s="1"/>
      <c r="J154" s="1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8.75" customHeight="1">
      <c r="A155" s="18"/>
      <c r="B155" s="6"/>
      <c r="C155" s="6"/>
      <c r="D155" s="6"/>
      <c r="E155" s="6"/>
      <c r="F155" s="6"/>
      <c r="G155" s="6"/>
      <c r="H155" s="6"/>
      <c r="I155" s="1"/>
      <c r="J155" s="1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8.75" customHeight="1">
      <c r="A156" s="18"/>
      <c r="B156" s="6"/>
      <c r="C156" s="6"/>
      <c r="D156" s="6"/>
      <c r="E156" s="6"/>
      <c r="F156" s="6"/>
      <c r="G156" s="6"/>
      <c r="H156" s="6"/>
      <c r="I156" s="1"/>
      <c r="J156" s="1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8.75" customHeight="1">
      <c r="A157" s="18"/>
      <c r="B157" s="6"/>
      <c r="C157" s="6"/>
      <c r="D157" s="6"/>
      <c r="E157" s="6"/>
      <c r="F157" s="6"/>
      <c r="G157" s="6"/>
      <c r="H157" s="6"/>
      <c r="I157" s="1"/>
      <c r="J157" s="1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8.75" customHeight="1">
      <c r="A158" s="18"/>
      <c r="B158" s="6"/>
      <c r="C158" s="6"/>
      <c r="D158" s="6"/>
      <c r="E158" s="6"/>
      <c r="F158" s="6"/>
      <c r="G158" s="6"/>
      <c r="H158" s="6"/>
      <c r="I158" s="1"/>
      <c r="J158" s="1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8.75" customHeight="1">
      <c r="A159" s="18"/>
      <c r="B159" s="6"/>
      <c r="C159" s="6"/>
      <c r="D159" s="6"/>
      <c r="E159" s="6"/>
      <c r="F159" s="6"/>
      <c r="G159" s="6"/>
      <c r="H159" s="6"/>
      <c r="I159" s="1"/>
      <c r="J159" s="1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8.75" customHeight="1">
      <c r="A160" s="18"/>
      <c r="B160" s="6"/>
      <c r="C160" s="6"/>
      <c r="D160" s="6"/>
      <c r="E160" s="6"/>
      <c r="F160" s="6"/>
      <c r="G160" s="6"/>
      <c r="H160" s="6"/>
      <c r="I160" s="1"/>
      <c r="J160" s="1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8.75" customHeight="1">
      <c r="A161" s="18"/>
      <c r="B161" s="6"/>
      <c r="C161" s="6"/>
      <c r="D161" s="6"/>
      <c r="E161" s="6"/>
      <c r="F161" s="6"/>
      <c r="G161" s="6"/>
      <c r="H161" s="6"/>
      <c r="I161" s="1"/>
      <c r="J161" s="1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8.75" customHeight="1">
      <c r="A162" s="18"/>
      <c r="B162" s="6"/>
      <c r="C162" s="6"/>
      <c r="D162" s="6"/>
      <c r="E162" s="6"/>
      <c r="F162" s="6"/>
      <c r="G162" s="6"/>
      <c r="H162" s="6"/>
      <c r="I162" s="1"/>
      <c r="J162" s="1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8.75" customHeight="1">
      <c r="A163" s="18"/>
      <c r="B163" s="6"/>
      <c r="C163" s="6"/>
      <c r="D163" s="6"/>
      <c r="E163" s="6"/>
      <c r="F163" s="6"/>
      <c r="G163" s="6"/>
      <c r="H163" s="6"/>
      <c r="I163" s="1"/>
      <c r="J163" s="1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8.75" customHeight="1">
      <c r="A164" s="18"/>
      <c r="B164" s="6"/>
      <c r="C164" s="6"/>
      <c r="D164" s="6"/>
      <c r="E164" s="6"/>
      <c r="F164" s="6"/>
      <c r="G164" s="6"/>
      <c r="H164" s="6"/>
      <c r="I164" s="1"/>
      <c r="J164" s="1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8.75" customHeight="1">
      <c r="A165" s="18"/>
      <c r="B165" s="6"/>
      <c r="C165" s="6"/>
      <c r="D165" s="6"/>
      <c r="E165" s="6"/>
      <c r="F165" s="6"/>
      <c r="G165" s="6"/>
      <c r="H165" s="6"/>
      <c r="I165" s="1"/>
      <c r="J165" s="1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8.75" customHeight="1">
      <c r="A166" s="18"/>
      <c r="B166" s="6"/>
      <c r="C166" s="6"/>
      <c r="D166" s="6"/>
      <c r="E166" s="6"/>
      <c r="F166" s="6"/>
      <c r="G166" s="6"/>
      <c r="H166" s="6"/>
      <c r="I166" s="1"/>
      <c r="J166" s="1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8.75" customHeight="1">
      <c r="A167" s="18"/>
      <c r="B167" s="6"/>
      <c r="C167" s="6"/>
      <c r="D167" s="6"/>
      <c r="E167" s="6"/>
      <c r="F167" s="6"/>
      <c r="G167" s="6"/>
      <c r="H167" s="6"/>
      <c r="I167" s="1"/>
      <c r="J167" s="1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8.75" customHeight="1">
      <c r="A168" s="18"/>
      <c r="B168" s="6"/>
      <c r="C168" s="6"/>
      <c r="D168" s="6"/>
      <c r="E168" s="6"/>
      <c r="F168" s="6"/>
      <c r="G168" s="6"/>
      <c r="H168" s="6"/>
      <c r="I168" s="1"/>
      <c r="J168" s="1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8.75" customHeight="1">
      <c r="A169" s="18"/>
      <c r="B169" s="6"/>
      <c r="C169" s="6"/>
      <c r="D169" s="6"/>
      <c r="E169" s="6"/>
      <c r="F169" s="6"/>
      <c r="G169" s="6"/>
      <c r="H169" s="6"/>
      <c r="I169" s="1"/>
      <c r="J169" s="1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8.75" customHeight="1">
      <c r="A170" s="18"/>
      <c r="B170" s="6"/>
      <c r="C170" s="6"/>
      <c r="D170" s="6"/>
      <c r="E170" s="6"/>
      <c r="F170" s="6"/>
      <c r="G170" s="6"/>
      <c r="H170" s="6"/>
      <c r="I170" s="1"/>
      <c r="J170" s="1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8.75" customHeight="1">
      <c r="A171" s="18"/>
      <c r="B171" s="6"/>
      <c r="C171" s="6"/>
      <c r="D171" s="6"/>
      <c r="E171" s="6"/>
      <c r="F171" s="6"/>
      <c r="G171" s="6"/>
      <c r="H171" s="6"/>
      <c r="I171" s="1"/>
      <c r="J171" s="1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8.75" customHeight="1">
      <c r="A172" s="18"/>
      <c r="B172" s="6"/>
      <c r="C172" s="6"/>
      <c r="D172" s="6"/>
      <c r="E172" s="6"/>
      <c r="F172" s="6"/>
      <c r="G172" s="6"/>
      <c r="H172" s="6"/>
      <c r="I172" s="1"/>
      <c r="J172" s="1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8.75" customHeight="1">
      <c r="A173" s="18"/>
      <c r="B173" s="6"/>
      <c r="C173" s="6"/>
      <c r="D173" s="6"/>
      <c r="E173" s="6"/>
      <c r="F173" s="6"/>
      <c r="G173" s="6"/>
      <c r="H173" s="6"/>
      <c r="I173" s="1"/>
      <c r="J173" s="1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8.75" customHeight="1">
      <c r="A174" s="18"/>
      <c r="B174" s="6"/>
      <c r="C174" s="6"/>
      <c r="D174" s="6"/>
      <c r="E174" s="6"/>
      <c r="F174" s="6"/>
      <c r="G174" s="6"/>
      <c r="H174" s="6"/>
      <c r="I174" s="1"/>
      <c r="J174" s="1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8.75" customHeight="1">
      <c r="A175" s="18"/>
      <c r="B175" s="6"/>
      <c r="C175" s="6"/>
      <c r="D175" s="6"/>
      <c r="E175" s="6"/>
      <c r="F175" s="6"/>
      <c r="G175" s="6"/>
      <c r="H175" s="6"/>
      <c r="I175" s="1"/>
      <c r="J175" s="1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8.75" customHeight="1">
      <c r="A176" s="18"/>
      <c r="B176" s="6"/>
      <c r="C176" s="6"/>
      <c r="D176" s="6"/>
      <c r="E176" s="6"/>
      <c r="F176" s="6"/>
      <c r="G176" s="6"/>
      <c r="H176" s="6"/>
      <c r="I176" s="1"/>
      <c r="J176" s="1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8.75" customHeight="1">
      <c r="A177" s="18"/>
      <c r="B177" s="6"/>
      <c r="C177" s="6"/>
      <c r="D177" s="6"/>
      <c r="E177" s="6"/>
      <c r="F177" s="6"/>
      <c r="G177" s="6"/>
      <c r="H177" s="6"/>
      <c r="I177" s="1"/>
      <c r="J177" s="1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8.75" customHeight="1">
      <c r="A178" s="18"/>
      <c r="B178" s="6"/>
      <c r="C178" s="6"/>
      <c r="D178" s="6"/>
      <c r="E178" s="6"/>
      <c r="F178" s="6"/>
      <c r="G178" s="6"/>
      <c r="H178" s="6"/>
      <c r="I178" s="1"/>
      <c r="J178" s="1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8.75" customHeight="1">
      <c r="A179" s="18"/>
      <c r="B179" s="6"/>
      <c r="C179" s="6"/>
      <c r="D179" s="6"/>
      <c r="E179" s="6"/>
      <c r="F179" s="6"/>
      <c r="G179" s="6"/>
      <c r="H179" s="6"/>
      <c r="I179" s="1"/>
      <c r="J179" s="1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8.75" customHeight="1">
      <c r="A180" s="18"/>
      <c r="B180" s="6"/>
      <c r="C180" s="6"/>
      <c r="D180" s="6"/>
      <c r="E180" s="6"/>
      <c r="F180" s="6"/>
      <c r="G180" s="6"/>
      <c r="H180" s="6"/>
      <c r="I180" s="1"/>
      <c r="J180" s="1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8.75" customHeight="1">
      <c r="A181" s="18"/>
      <c r="B181" s="6"/>
      <c r="C181" s="6"/>
      <c r="D181" s="6"/>
      <c r="E181" s="6"/>
      <c r="F181" s="6"/>
      <c r="G181" s="6"/>
      <c r="H181" s="6"/>
      <c r="I181" s="1"/>
      <c r="J181" s="1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8.75" customHeight="1">
      <c r="A182" s="18"/>
      <c r="B182" s="6"/>
      <c r="C182" s="6"/>
      <c r="D182" s="6"/>
      <c r="E182" s="6"/>
      <c r="F182" s="6"/>
      <c r="G182" s="6"/>
      <c r="H182" s="6"/>
      <c r="I182" s="1"/>
      <c r="J182" s="1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8.75" customHeight="1">
      <c r="A183" s="18"/>
      <c r="B183" s="6"/>
      <c r="C183" s="6"/>
      <c r="D183" s="6"/>
      <c r="E183" s="6"/>
      <c r="F183" s="6"/>
      <c r="G183" s="6"/>
      <c r="H183" s="6"/>
      <c r="I183" s="1"/>
      <c r="J183" s="1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8.75" customHeight="1">
      <c r="A184" s="18"/>
      <c r="B184" s="6"/>
      <c r="C184" s="6"/>
      <c r="D184" s="6"/>
      <c r="E184" s="6"/>
      <c r="F184" s="6"/>
      <c r="G184" s="6"/>
      <c r="H184" s="6"/>
      <c r="I184" s="1"/>
      <c r="J184" s="1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8.75" customHeight="1">
      <c r="A185" s="18"/>
      <c r="B185" s="6"/>
      <c r="C185" s="6"/>
      <c r="D185" s="6"/>
      <c r="E185" s="6"/>
      <c r="F185" s="6"/>
      <c r="G185" s="6"/>
      <c r="H185" s="6"/>
      <c r="I185" s="1"/>
      <c r="J185" s="1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8.75" customHeight="1">
      <c r="A186" s="18"/>
      <c r="B186" s="6"/>
      <c r="C186" s="6"/>
      <c r="D186" s="6"/>
      <c r="E186" s="6"/>
      <c r="F186" s="6"/>
      <c r="G186" s="6"/>
      <c r="H186" s="6"/>
      <c r="I186" s="1"/>
      <c r="J186" s="1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8.75" customHeight="1">
      <c r="A187" s="18"/>
      <c r="B187" s="6"/>
      <c r="C187" s="6"/>
      <c r="D187" s="6"/>
      <c r="E187" s="6"/>
      <c r="F187" s="6"/>
      <c r="G187" s="6"/>
      <c r="H187" s="6"/>
      <c r="I187" s="1"/>
      <c r="J187" s="1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8.75" customHeight="1">
      <c r="A188" s="18"/>
      <c r="B188" s="6"/>
      <c r="C188" s="6"/>
      <c r="D188" s="6"/>
      <c r="E188" s="6"/>
      <c r="F188" s="6"/>
      <c r="G188" s="6"/>
      <c r="H188" s="6"/>
      <c r="I188" s="1"/>
      <c r="J188" s="1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8.75" customHeight="1">
      <c r="A189" s="18"/>
      <c r="B189" s="6"/>
      <c r="C189" s="6"/>
      <c r="D189" s="6"/>
      <c r="E189" s="6"/>
      <c r="F189" s="6"/>
      <c r="G189" s="6"/>
      <c r="H189" s="6"/>
      <c r="I189" s="1"/>
      <c r="J189" s="1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8.75" customHeight="1">
      <c r="A190" s="18"/>
      <c r="B190" s="6"/>
      <c r="C190" s="6"/>
      <c r="D190" s="6"/>
      <c r="E190" s="6"/>
      <c r="F190" s="6"/>
      <c r="G190" s="6"/>
      <c r="H190" s="6"/>
      <c r="I190" s="1"/>
      <c r="J190" s="1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8.75" customHeight="1">
      <c r="A191" s="18"/>
      <c r="B191" s="6"/>
      <c r="C191" s="6"/>
      <c r="D191" s="6"/>
      <c r="E191" s="6"/>
      <c r="F191" s="6"/>
      <c r="G191" s="6"/>
      <c r="H191" s="6"/>
      <c r="I191" s="1"/>
      <c r="J191" s="1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8.75" customHeight="1">
      <c r="A192" s="18"/>
      <c r="B192" s="6"/>
      <c r="C192" s="6"/>
      <c r="D192" s="6"/>
      <c r="E192" s="6"/>
      <c r="F192" s="6"/>
      <c r="G192" s="6"/>
      <c r="H192" s="6"/>
      <c r="I192" s="1"/>
      <c r="J192" s="1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8.75" customHeight="1">
      <c r="A193" s="18"/>
      <c r="B193" s="6"/>
      <c r="C193" s="6"/>
      <c r="D193" s="6"/>
      <c r="E193" s="6"/>
      <c r="F193" s="6"/>
      <c r="G193" s="6"/>
      <c r="H193" s="6"/>
      <c r="I193" s="1"/>
      <c r="J193" s="1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8.75" customHeight="1">
      <c r="A194" s="18"/>
      <c r="B194" s="6"/>
      <c r="C194" s="6"/>
      <c r="D194" s="6"/>
      <c r="E194" s="6"/>
      <c r="F194" s="6"/>
      <c r="G194" s="6"/>
      <c r="H194" s="6"/>
      <c r="I194" s="1"/>
      <c r="J194" s="1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8.75" customHeight="1">
      <c r="A195" s="18"/>
      <c r="B195" s="6"/>
      <c r="C195" s="6"/>
      <c r="D195" s="6"/>
      <c r="E195" s="6"/>
      <c r="F195" s="6"/>
      <c r="G195" s="6"/>
      <c r="H195" s="6"/>
      <c r="I195" s="1"/>
      <c r="J195" s="1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8.75" customHeight="1">
      <c r="A196" s="18"/>
      <c r="B196" s="6"/>
      <c r="C196" s="6"/>
      <c r="D196" s="6"/>
      <c r="E196" s="6"/>
      <c r="F196" s="6"/>
      <c r="G196" s="6"/>
      <c r="H196" s="6"/>
      <c r="I196" s="1"/>
      <c r="J196" s="1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8.75" customHeight="1">
      <c r="A197" s="18"/>
      <c r="B197" s="6"/>
      <c r="C197" s="6"/>
      <c r="D197" s="6"/>
      <c r="E197" s="6"/>
      <c r="F197" s="6"/>
      <c r="G197" s="6"/>
      <c r="H197" s="6"/>
      <c r="I197" s="1"/>
      <c r="J197" s="1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8.75" customHeight="1">
      <c r="A198" s="18"/>
      <c r="B198" s="6"/>
      <c r="C198" s="6"/>
      <c r="D198" s="6"/>
      <c r="E198" s="6"/>
      <c r="F198" s="6"/>
      <c r="G198" s="6"/>
      <c r="H198" s="6"/>
      <c r="I198" s="1"/>
      <c r="J198" s="1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8.75" customHeight="1">
      <c r="A199" s="18"/>
      <c r="B199" s="6"/>
      <c r="C199" s="6"/>
      <c r="D199" s="6"/>
      <c r="E199" s="6"/>
      <c r="F199" s="6"/>
      <c r="G199" s="6"/>
      <c r="H199" s="6"/>
      <c r="I199" s="1"/>
      <c r="J199" s="1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8.75" customHeight="1">
      <c r="A200" s="18"/>
      <c r="B200" s="6"/>
      <c r="C200" s="6"/>
      <c r="D200" s="6"/>
      <c r="E200" s="6"/>
      <c r="F200" s="6"/>
      <c r="G200" s="6"/>
      <c r="H200" s="6"/>
      <c r="I200" s="1"/>
      <c r="J200" s="1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8.75" customHeight="1">
      <c r="A201" s="1"/>
      <c r="B201" s="6"/>
      <c r="C201" s="6"/>
      <c r="D201" s="6"/>
      <c r="E201" s="6"/>
      <c r="F201" s="6"/>
      <c r="G201" s="6"/>
      <c r="H201" s="6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6"/>
      <c r="C202" s="6"/>
      <c r="D202" s="6"/>
      <c r="E202" s="6"/>
      <c r="F202" s="6"/>
      <c r="G202" s="6"/>
      <c r="H202" s="6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6"/>
      <c r="C203" s="6"/>
      <c r="D203" s="6"/>
      <c r="E203" s="6"/>
      <c r="F203" s="6"/>
      <c r="G203" s="6"/>
      <c r="H203" s="6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6"/>
      <c r="C204" s="6"/>
      <c r="D204" s="6"/>
      <c r="E204" s="6"/>
      <c r="F204" s="6"/>
      <c r="G204" s="6"/>
      <c r="H204" s="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6"/>
      <c r="C205" s="6"/>
      <c r="D205" s="6"/>
      <c r="E205" s="6"/>
      <c r="F205" s="6"/>
      <c r="G205" s="6"/>
      <c r="H205" s="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6"/>
      <c r="C206" s="6"/>
      <c r="D206" s="6"/>
      <c r="E206" s="6"/>
      <c r="F206" s="6"/>
      <c r="G206" s="6"/>
      <c r="H206" s="6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6"/>
      <c r="C207" s="6"/>
      <c r="D207" s="6"/>
      <c r="E207" s="6"/>
      <c r="F207" s="6"/>
      <c r="G207" s="6"/>
      <c r="H207" s="6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6"/>
      <c r="C208" s="6"/>
      <c r="D208" s="6"/>
      <c r="E208" s="6"/>
      <c r="F208" s="6"/>
      <c r="G208" s="6"/>
      <c r="H208" s="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6"/>
      <c r="C209" s="6"/>
      <c r="D209" s="6"/>
      <c r="E209" s="6"/>
      <c r="F209" s="6"/>
      <c r="G209" s="6"/>
      <c r="H209" s="6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6"/>
      <c r="C210" s="6"/>
      <c r="D210" s="6"/>
      <c r="E210" s="6"/>
      <c r="F210" s="6"/>
      <c r="G210" s="6"/>
      <c r="H210" s="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6"/>
      <c r="C211" s="6"/>
      <c r="D211" s="6"/>
      <c r="E211" s="6"/>
      <c r="F211" s="6"/>
      <c r="G211" s="6"/>
      <c r="H211" s="6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6"/>
      <c r="C212" s="6"/>
      <c r="D212" s="6"/>
      <c r="E212" s="6"/>
      <c r="F212" s="6"/>
      <c r="G212" s="6"/>
      <c r="H212" s="6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6"/>
      <c r="C213" s="6"/>
      <c r="D213" s="6"/>
      <c r="E213" s="6"/>
      <c r="F213" s="6"/>
      <c r="G213" s="6"/>
      <c r="H213" s="6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6"/>
      <c r="C214" s="6"/>
      <c r="D214" s="6"/>
      <c r="E214" s="6"/>
      <c r="F214" s="6"/>
      <c r="G214" s="6"/>
      <c r="H214" s="6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6"/>
      <c r="C215" s="6"/>
      <c r="D215" s="6"/>
      <c r="E215" s="6"/>
      <c r="F215" s="6"/>
      <c r="G215" s="6"/>
      <c r="H215" s="6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6"/>
      <c r="C216" s="6"/>
      <c r="D216" s="6"/>
      <c r="E216" s="6"/>
      <c r="F216" s="6"/>
      <c r="G216" s="6"/>
      <c r="H216" s="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6"/>
      <c r="C217" s="6"/>
      <c r="D217" s="6"/>
      <c r="E217" s="6"/>
      <c r="F217" s="6"/>
      <c r="G217" s="6"/>
      <c r="H217" s="6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6"/>
      <c r="C218" s="6"/>
      <c r="D218" s="6"/>
      <c r="E218" s="6"/>
      <c r="F218" s="6"/>
      <c r="G218" s="6"/>
      <c r="H218" s="6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6"/>
      <c r="C219" s="6"/>
      <c r="D219" s="6"/>
      <c r="E219" s="6"/>
      <c r="F219" s="6"/>
      <c r="G219" s="6"/>
      <c r="H219" s="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6"/>
      <c r="C220" s="6"/>
      <c r="D220" s="6"/>
      <c r="E220" s="6"/>
      <c r="F220" s="6"/>
      <c r="G220" s="6"/>
      <c r="H220" s="6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6"/>
      <c r="C221" s="6"/>
      <c r="D221" s="6"/>
      <c r="E221" s="6"/>
      <c r="F221" s="6"/>
      <c r="G221" s="6"/>
      <c r="H221" s="6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6"/>
      <c r="C222" s="6"/>
      <c r="D222" s="6"/>
      <c r="E222" s="6"/>
      <c r="F222" s="6"/>
      <c r="G222" s="6"/>
      <c r="H222" s="6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6"/>
      <c r="C223" s="6"/>
      <c r="D223" s="6"/>
      <c r="E223" s="6"/>
      <c r="F223" s="6"/>
      <c r="G223" s="6"/>
      <c r="H223" s="6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6"/>
      <c r="C224" s="6"/>
      <c r="D224" s="6"/>
      <c r="E224" s="6"/>
      <c r="F224" s="6"/>
      <c r="G224" s="6"/>
      <c r="H224" s="6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6"/>
      <c r="C225" s="6"/>
      <c r="D225" s="6"/>
      <c r="E225" s="6"/>
      <c r="F225" s="6"/>
      <c r="G225" s="6"/>
      <c r="H225" s="6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6"/>
      <c r="C226" s="6"/>
      <c r="D226" s="6"/>
      <c r="E226" s="6"/>
      <c r="F226" s="6"/>
      <c r="G226" s="6"/>
      <c r="H226" s="6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1"/>
      <c r="B227" s="6"/>
      <c r="C227" s="6"/>
      <c r="D227" s="6"/>
      <c r="E227" s="6"/>
      <c r="F227" s="6"/>
      <c r="G227" s="6"/>
      <c r="H227" s="6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1"/>
      <c r="B228" s="6"/>
      <c r="C228" s="6"/>
      <c r="D228" s="6"/>
      <c r="E228" s="6"/>
      <c r="F228" s="6"/>
      <c r="G228" s="6"/>
      <c r="H228" s="6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1"/>
      <c r="B229" s="6"/>
      <c r="C229" s="6"/>
      <c r="D229" s="6"/>
      <c r="E229" s="6"/>
      <c r="F229" s="6"/>
      <c r="G229" s="6"/>
      <c r="H229" s="6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1"/>
      <c r="B230" s="6"/>
      <c r="C230" s="6"/>
      <c r="D230" s="6"/>
      <c r="E230" s="6"/>
      <c r="F230" s="6"/>
      <c r="G230" s="6"/>
      <c r="H230" s="6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1"/>
      <c r="B231" s="6"/>
      <c r="C231" s="6"/>
      <c r="D231" s="6"/>
      <c r="E231" s="6"/>
      <c r="F231" s="6"/>
      <c r="G231" s="6"/>
      <c r="H231" s="6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1"/>
      <c r="B232" s="6"/>
      <c r="C232" s="6"/>
      <c r="D232" s="6"/>
      <c r="E232" s="6"/>
      <c r="F232" s="6"/>
      <c r="G232" s="6"/>
      <c r="H232" s="6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1"/>
      <c r="B233" s="6"/>
      <c r="C233" s="6"/>
      <c r="D233" s="6"/>
      <c r="E233" s="6"/>
      <c r="F233" s="6"/>
      <c r="G233" s="6"/>
      <c r="H233" s="6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1"/>
      <c r="B234" s="6"/>
      <c r="C234" s="6"/>
      <c r="D234" s="6"/>
      <c r="E234" s="6"/>
      <c r="F234" s="6"/>
      <c r="G234" s="6"/>
      <c r="H234" s="6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1"/>
      <c r="B235" s="6"/>
      <c r="C235" s="6"/>
      <c r="D235" s="6"/>
      <c r="E235" s="6"/>
      <c r="F235" s="6"/>
      <c r="G235" s="6"/>
      <c r="H235" s="6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1"/>
      <c r="B236" s="6"/>
      <c r="C236" s="6"/>
      <c r="D236" s="6"/>
      <c r="E236" s="6"/>
      <c r="F236" s="6"/>
      <c r="G236" s="6"/>
      <c r="H236" s="6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1"/>
      <c r="B237" s="6"/>
      <c r="C237" s="6"/>
      <c r="D237" s="6"/>
      <c r="E237" s="6"/>
      <c r="F237" s="6"/>
      <c r="G237" s="6"/>
      <c r="H237" s="6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1"/>
      <c r="B238" s="6"/>
      <c r="C238" s="6"/>
      <c r="D238" s="6"/>
      <c r="E238" s="6"/>
      <c r="F238" s="6"/>
      <c r="G238" s="6"/>
      <c r="H238" s="6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1"/>
      <c r="B239" s="6"/>
      <c r="C239" s="6"/>
      <c r="D239" s="6"/>
      <c r="E239" s="6"/>
      <c r="F239" s="6"/>
      <c r="G239" s="6"/>
      <c r="H239" s="6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1"/>
      <c r="B240" s="6"/>
      <c r="C240" s="6"/>
      <c r="D240" s="6"/>
      <c r="E240" s="6"/>
      <c r="F240" s="6"/>
      <c r="G240" s="6"/>
      <c r="H240" s="6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1"/>
      <c r="B241" s="6"/>
      <c r="C241" s="6"/>
      <c r="D241" s="6"/>
      <c r="E241" s="6"/>
      <c r="F241" s="6"/>
      <c r="G241" s="6"/>
      <c r="H241" s="6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1"/>
      <c r="B242" s="6"/>
      <c r="C242" s="6"/>
      <c r="D242" s="6"/>
      <c r="E242" s="6"/>
      <c r="F242" s="6"/>
      <c r="G242" s="6"/>
      <c r="H242" s="6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1"/>
      <c r="B243" s="6"/>
      <c r="C243" s="6"/>
      <c r="D243" s="6"/>
      <c r="E243" s="6"/>
      <c r="F243" s="6"/>
      <c r="G243" s="6"/>
      <c r="H243" s="6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1"/>
      <c r="B244" s="6"/>
      <c r="C244" s="6"/>
      <c r="D244" s="6"/>
      <c r="E244" s="6"/>
      <c r="F244" s="6"/>
      <c r="G244" s="6"/>
      <c r="H244" s="6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>
      <c r="A245" s="1"/>
      <c r="B245" s="6"/>
      <c r="C245" s="6"/>
      <c r="D245" s="6"/>
      <c r="E245" s="6"/>
      <c r="F245" s="6"/>
      <c r="G245" s="6"/>
      <c r="H245" s="6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>
      <c r="A246" s="1"/>
      <c r="B246" s="6"/>
      <c r="C246" s="6"/>
      <c r="D246" s="6"/>
      <c r="E246" s="6"/>
      <c r="F246" s="6"/>
      <c r="G246" s="6"/>
      <c r="H246" s="6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>
      <c r="A247" s="1"/>
      <c r="B247" s="6"/>
      <c r="C247" s="6"/>
      <c r="D247" s="6"/>
      <c r="E247" s="6"/>
      <c r="F247" s="6"/>
      <c r="G247" s="6"/>
      <c r="H247" s="6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>
      <c r="A248" s="1"/>
      <c r="B248" s="6"/>
      <c r="C248" s="6"/>
      <c r="D248" s="6"/>
      <c r="E248" s="6"/>
      <c r="F248" s="6"/>
      <c r="G248" s="6"/>
      <c r="H248" s="6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>
      <c r="A249" s="1"/>
      <c r="B249" s="6"/>
      <c r="C249" s="6"/>
      <c r="D249" s="6"/>
      <c r="E249" s="6"/>
      <c r="F249" s="6"/>
      <c r="G249" s="6"/>
      <c r="H249" s="6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>
      <c r="A250" s="1"/>
      <c r="B250" s="6"/>
      <c r="C250" s="6"/>
      <c r="D250" s="6"/>
      <c r="E250" s="6"/>
      <c r="F250" s="6"/>
      <c r="G250" s="6"/>
      <c r="H250" s="6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>
      <c r="A251" s="1"/>
      <c r="B251" s="6"/>
      <c r="C251" s="6"/>
      <c r="D251" s="6"/>
      <c r="E251" s="6"/>
      <c r="F251" s="6"/>
      <c r="G251" s="6"/>
      <c r="H251" s="6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>
      <c r="A252" s="1"/>
      <c r="B252" s="6"/>
      <c r="C252" s="6"/>
      <c r="D252" s="6"/>
      <c r="E252" s="6"/>
      <c r="F252" s="6"/>
      <c r="G252" s="6"/>
      <c r="H252" s="6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>
      <c r="A253" s="1"/>
      <c r="B253" s="6"/>
      <c r="C253" s="6"/>
      <c r="D253" s="6"/>
      <c r="E253" s="6"/>
      <c r="F253" s="6"/>
      <c r="G253" s="6"/>
      <c r="H253" s="6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>
      <c r="A254" s="1"/>
      <c r="B254" s="6"/>
      <c r="C254" s="6"/>
      <c r="D254" s="6"/>
      <c r="E254" s="6"/>
      <c r="F254" s="6"/>
      <c r="G254" s="6"/>
      <c r="H254" s="6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>
      <c r="A255" s="1"/>
      <c r="B255" s="6"/>
      <c r="C255" s="6"/>
      <c r="D255" s="6"/>
      <c r="E255" s="6"/>
      <c r="F255" s="6"/>
      <c r="G255" s="6"/>
      <c r="H255" s="6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>
      <c r="A256" s="1"/>
      <c r="B256" s="6"/>
      <c r="C256" s="6"/>
      <c r="D256" s="6"/>
      <c r="E256" s="6"/>
      <c r="F256" s="6"/>
      <c r="G256" s="6"/>
      <c r="H256" s="6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>
      <c r="A257" s="1"/>
      <c r="B257" s="6"/>
      <c r="C257" s="6"/>
      <c r="D257" s="6"/>
      <c r="E257" s="6"/>
      <c r="F257" s="6"/>
      <c r="G257" s="6"/>
      <c r="H257" s="6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>
      <c r="A258" s="1"/>
      <c r="B258" s="6"/>
      <c r="C258" s="6"/>
      <c r="D258" s="6"/>
      <c r="E258" s="6"/>
      <c r="F258" s="6"/>
      <c r="G258" s="6"/>
      <c r="H258" s="6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>
      <c r="A259" s="1"/>
      <c r="B259" s="6"/>
      <c r="C259" s="6"/>
      <c r="D259" s="6"/>
      <c r="E259" s="6"/>
      <c r="F259" s="6"/>
      <c r="G259" s="6"/>
      <c r="H259" s="6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>
      <c r="A260" s="1"/>
      <c r="B260" s="6"/>
      <c r="C260" s="6"/>
      <c r="D260" s="6"/>
      <c r="E260" s="6"/>
      <c r="F260" s="6"/>
      <c r="G260" s="6"/>
      <c r="H260" s="6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>
      <c r="A261" s="1"/>
      <c r="B261" s="6"/>
      <c r="C261" s="6"/>
      <c r="D261" s="6"/>
      <c r="E261" s="6"/>
      <c r="F261" s="6"/>
      <c r="G261" s="6"/>
      <c r="H261" s="6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>
      <c r="A262" s="1"/>
      <c r="B262" s="6"/>
      <c r="C262" s="6"/>
      <c r="D262" s="6"/>
      <c r="E262" s="6"/>
      <c r="F262" s="6"/>
      <c r="G262" s="6"/>
      <c r="H262" s="6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>
      <c r="A263" s="1"/>
      <c r="B263" s="6"/>
      <c r="C263" s="6"/>
      <c r="D263" s="6"/>
      <c r="E263" s="6"/>
      <c r="F263" s="6"/>
      <c r="G263" s="6"/>
      <c r="H263" s="6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>
      <c r="A264" s="1"/>
      <c r="B264" s="6"/>
      <c r="C264" s="6"/>
      <c r="D264" s="6"/>
      <c r="E264" s="6"/>
      <c r="F264" s="6"/>
      <c r="G264" s="6"/>
      <c r="H264" s="6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>
      <c r="A265" s="1"/>
      <c r="B265" s="6"/>
      <c r="C265" s="6"/>
      <c r="D265" s="6"/>
      <c r="E265" s="6"/>
      <c r="F265" s="6"/>
      <c r="G265" s="6"/>
      <c r="H265" s="6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>
      <c r="A266" s="1"/>
      <c r="B266" s="6"/>
      <c r="C266" s="6"/>
      <c r="D266" s="6"/>
      <c r="E266" s="6"/>
      <c r="F266" s="6"/>
      <c r="G266" s="6"/>
      <c r="H266" s="6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>
      <c r="A267" s="1"/>
      <c r="B267" s="6"/>
      <c r="C267" s="6"/>
      <c r="D267" s="6"/>
      <c r="E267" s="6"/>
      <c r="F267" s="6"/>
      <c r="G267" s="6"/>
      <c r="H267" s="6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>
      <c r="A268" s="1"/>
      <c r="B268" s="6"/>
      <c r="C268" s="6"/>
      <c r="D268" s="6"/>
      <c r="E268" s="6"/>
      <c r="F268" s="6"/>
      <c r="G268" s="6"/>
      <c r="H268" s="6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>
      <c r="A269" s="1"/>
      <c r="B269" s="6"/>
      <c r="C269" s="6"/>
      <c r="D269" s="6"/>
      <c r="E269" s="6"/>
      <c r="F269" s="6"/>
      <c r="G269" s="6"/>
      <c r="H269" s="6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>
      <c r="A270" s="1"/>
      <c r="B270" s="6"/>
      <c r="C270" s="6"/>
      <c r="D270" s="6"/>
      <c r="E270" s="6"/>
      <c r="F270" s="6"/>
      <c r="G270" s="6"/>
      <c r="H270" s="6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>
      <c r="A271" s="1"/>
      <c r="B271" s="6"/>
      <c r="C271" s="6"/>
      <c r="D271" s="6"/>
      <c r="E271" s="6"/>
      <c r="F271" s="6"/>
      <c r="G271" s="6"/>
      <c r="H271" s="6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>
      <c r="A272" s="1"/>
      <c r="B272" s="6"/>
      <c r="C272" s="6"/>
      <c r="D272" s="6"/>
      <c r="E272" s="6"/>
      <c r="F272" s="6"/>
      <c r="G272" s="6"/>
      <c r="H272" s="6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>
      <c r="A273" s="1"/>
      <c r="B273" s="6"/>
      <c r="C273" s="6"/>
      <c r="D273" s="6"/>
      <c r="E273" s="6"/>
      <c r="F273" s="6"/>
      <c r="G273" s="6"/>
      <c r="H273" s="6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>
      <c r="A274" s="1"/>
      <c r="B274" s="6"/>
      <c r="C274" s="6"/>
      <c r="D274" s="6"/>
      <c r="E274" s="6"/>
      <c r="F274" s="6"/>
      <c r="G274" s="6"/>
      <c r="H274" s="6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>
      <c r="A275" s="1"/>
      <c r="B275" s="6"/>
      <c r="C275" s="6"/>
      <c r="D275" s="6"/>
      <c r="E275" s="6"/>
      <c r="F275" s="6"/>
      <c r="G275" s="6"/>
      <c r="H275" s="6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>
      <c r="A276" s="1"/>
      <c r="B276" s="6"/>
      <c r="C276" s="6"/>
      <c r="D276" s="6"/>
      <c r="E276" s="6"/>
      <c r="F276" s="6"/>
      <c r="G276" s="6"/>
      <c r="H276" s="6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>
      <c r="A277" s="1"/>
      <c r="B277" s="6"/>
      <c r="C277" s="6"/>
      <c r="D277" s="6"/>
      <c r="E277" s="6"/>
      <c r="F277" s="6"/>
      <c r="G277" s="6"/>
      <c r="H277" s="6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>
      <c r="A278" s="1"/>
      <c r="B278" s="6"/>
      <c r="C278" s="6"/>
      <c r="D278" s="6"/>
      <c r="E278" s="6"/>
      <c r="F278" s="6"/>
      <c r="G278" s="6"/>
      <c r="H278" s="6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>
      <c r="A279" s="1"/>
      <c r="B279" s="6"/>
      <c r="C279" s="6"/>
      <c r="D279" s="6"/>
      <c r="E279" s="6"/>
      <c r="F279" s="6"/>
      <c r="G279" s="6"/>
      <c r="H279" s="6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>
      <c r="A280" s="1"/>
      <c r="B280" s="6"/>
      <c r="C280" s="6"/>
      <c r="D280" s="6"/>
      <c r="E280" s="6"/>
      <c r="F280" s="6"/>
      <c r="G280" s="6"/>
      <c r="H280" s="6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>
      <c r="A281" s="1"/>
      <c r="B281" s="6"/>
      <c r="C281" s="6"/>
      <c r="D281" s="6"/>
      <c r="E281" s="6"/>
      <c r="F281" s="6"/>
      <c r="G281" s="6"/>
      <c r="H281" s="6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>
      <c r="A282" s="1"/>
      <c r="B282" s="6"/>
      <c r="C282" s="6"/>
      <c r="D282" s="6"/>
      <c r="E282" s="6"/>
      <c r="F282" s="6"/>
      <c r="G282" s="6"/>
      <c r="H282" s="6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>
      <c r="A283" s="1"/>
      <c r="B283" s="6"/>
      <c r="C283" s="6"/>
      <c r="D283" s="6"/>
      <c r="E283" s="6"/>
      <c r="F283" s="6"/>
      <c r="G283" s="6"/>
      <c r="H283" s="6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>
      <c r="A284" s="1"/>
      <c r="B284" s="6"/>
      <c r="C284" s="6"/>
      <c r="D284" s="6"/>
      <c r="E284" s="6"/>
      <c r="F284" s="6"/>
      <c r="G284" s="6"/>
      <c r="H284" s="6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>
      <c r="A285" s="1"/>
      <c r="B285" s="6"/>
      <c r="C285" s="6"/>
      <c r="D285" s="6"/>
      <c r="E285" s="6"/>
      <c r="F285" s="6"/>
      <c r="G285" s="6"/>
      <c r="H285" s="6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>
      <c r="A286" s="1"/>
      <c r="B286" s="6"/>
      <c r="C286" s="6"/>
      <c r="D286" s="6"/>
      <c r="E286" s="6"/>
      <c r="F286" s="6"/>
      <c r="G286" s="6"/>
      <c r="H286" s="6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>
      <c r="A287" s="1"/>
      <c r="B287" s="6"/>
      <c r="C287" s="6"/>
      <c r="D287" s="6"/>
      <c r="E287" s="6"/>
      <c r="F287" s="6"/>
      <c r="G287" s="6"/>
      <c r="H287" s="6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>
      <c r="A288" s="1"/>
      <c r="B288" s="6"/>
      <c r="C288" s="6"/>
      <c r="D288" s="6"/>
      <c r="E288" s="6"/>
      <c r="F288" s="6"/>
      <c r="G288" s="6"/>
      <c r="H288" s="6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>
      <c r="A289" s="1"/>
      <c r="B289" s="6"/>
      <c r="C289" s="6"/>
      <c r="D289" s="6"/>
      <c r="E289" s="6"/>
      <c r="F289" s="6"/>
      <c r="G289" s="6"/>
      <c r="H289" s="6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>
      <c r="A290" s="1"/>
      <c r="B290" s="6"/>
      <c r="C290" s="6"/>
      <c r="D290" s="6"/>
      <c r="E290" s="6"/>
      <c r="F290" s="6"/>
      <c r="G290" s="6"/>
      <c r="H290" s="6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>
      <c r="A291" s="1"/>
      <c r="B291" s="6"/>
      <c r="C291" s="6"/>
      <c r="D291" s="6"/>
      <c r="E291" s="6"/>
      <c r="F291" s="6"/>
      <c r="G291" s="6"/>
      <c r="H291" s="6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>
      <c r="A292" s="1"/>
      <c r="B292" s="6"/>
      <c r="C292" s="6"/>
      <c r="D292" s="6"/>
      <c r="E292" s="6"/>
      <c r="F292" s="6"/>
      <c r="G292" s="6"/>
      <c r="H292" s="6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>
      <c r="A293" s="1"/>
      <c r="B293" s="6"/>
      <c r="C293" s="6"/>
      <c r="D293" s="6"/>
      <c r="E293" s="6"/>
      <c r="F293" s="6"/>
      <c r="G293" s="6"/>
      <c r="H293" s="6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>
      <c r="A294" s="1"/>
      <c r="B294" s="6"/>
      <c r="C294" s="6"/>
      <c r="D294" s="6"/>
      <c r="E294" s="6"/>
      <c r="F294" s="6"/>
      <c r="G294" s="6"/>
      <c r="H294" s="6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>
      <c r="A295" s="1"/>
      <c r="B295" s="6"/>
      <c r="C295" s="6"/>
      <c r="D295" s="6"/>
      <c r="E295" s="6"/>
      <c r="F295" s="6"/>
      <c r="G295" s="6"/>
      <c r="H295" s="6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>
      <c r="A296" s="1"/>
      <c r="B296" s="6"/>
      <c r="C296" s="6"/>
      <c r="D296" s="6"/>
      <c r="E296" s="6"/>
      <c r="F296" s="6"/>
      <c r="G296" s="6"/>
      <c r="H296" s="6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>
      <c r="A297" s="1"/>
      <c r="B297" s="6"/>
      <c r="C297" s="6"/>
      <c r="D297" s="6"/>
      <c r="E297" s="6"/>
      <c r="F297" s="6"/>
      <c r="G297" s="6"/>
      <c r="H297" s="6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>
      <c r="A298" s="1"/>
      <c r="B298" s="6"/>
      <c r="C298" s="6"/>
      <c r="D298" s="6"/>
      <c r="E298" s="6"/>
      <c r="F298" s="6"/>
      <c r="G298" s="6"/>
      <c r="H298" s="6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>
      <c r="A299" s="1"/>
      <c r="B299" s="6"/>
      <c r="C299" s="6"/>
      <c r="D299" s="6"/>
      <c r="E299" s="6"/>
      <c r="F299" s="6"/>
      <c r="G299" s="6"/>
      <c r="H299" s="6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>
      <c r="A300" s="1"/>
      <c r="B300" s="6"/>
      <c r="C300" s="6"/>
      <c r="D300" s="6"/>
      <c r="E300" s="6"/>
      <c r="F300" s="6"/>
      <c r="G300" s="6"/>
      <c r="H300" s="6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>
      <c r="A301" s="1"/>
      <c r="B301" s="6"/>
      <c r="C301" s="6"/>
      <c r="D301" s="6"/>
      <c r="E301" s="6"/>
      <c r="F301" s="6"/>
      <c r="G301" s="6"/>
      <c r="H301" s="6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>
      <c r="A302" s="1"/>
      <c r="B302" s="6"/>
      <c r="C302" s="6"/>
      <c r="D302" s="6"/>
      <c r="E302" s="6"/>
      <c r="F302" s="6"/>
      <c r="G302" s="6"/>
      <c r="H302" s="6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>
      <c r="A303" s="1"/>
      <c r="B303" s="6"/>
      <c r="C303" s="6"/>
      <c r="D303" s="6"/>
      <c r="E303" s="6"/>
      <c r="F303" s="6"/>
      <c r="G303" s="6"/>
      <c r="H303" s="6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>
      <c r="A304" s="1"/>
      <c r="B304" s="6"/>
      <c r="C304" s="6"/>
      <c r="D304" s="6"/>
      <c r="E304" s="6"/>
      <c r="F304" s="6"/>
      <c r="G304" s="6"/>
      <c r="H304" s="6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>
      <c r="A305" s="1"/>
      <c r="B305" s="6"/>
      <c r="C305" s="6"/>
      <c r="D305" s="6"/>
      <c r="E305" s="6"/>
      <c r="F305" s="6"/>
      <c r="G305" s="6"/>
      <c r="H305" s="6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>
      <c r="A306" s="1"/>
      <c r="B306" s="6"/>
      <c r="C306" s="6"/>
      <c r="D306" s="6"/>
      <c r="E306" s="6"/>
      <c r="F306" s="6"/>
      <c r="G306" s="6"/>
      <c r="H306" s="6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>
      <c r="A307" s="1"/>
      <c r="B307" s="6"/>
      <c r="C307" s="6"/>
      <c r="D307" s="6"/>
      <c r="E307" s="6"/>
      <c r="F307" s="6"/>
      <c r="G307" s="6"/>
      <c r="H307" s="6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>
      <c r="A308" s="1"/>
      <c r="B308" s="6"/>
      <c r="C308" s="6"/>
      <c r="D308" s="6"/>
      <c r="E308" s="6"/>
      <c r="F308" s="6"/>
      <c r="G308" s="6"/>
      <c r="H308" s="6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>
      <c r="A309" s="1"/>
      <c r="B309" s="6"/>
      <c r="C309" s="6"/>
      <c r="D309" s="6"/>
      <c r="E309" s="6"/>
      <c r="F309" s="6"/>
      <c r="G309" s="6"/>
      <c r="H309" s="6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>
      <c r="A310" s="1"/>
      <c r="B310" s="6"/>
      <c r="C310" s="6"/>
      <c r="D310" s="6"/>
      <c r="E310" s="6"/>
      <c r="F310" s="6"/>
      <c r="G310" s="6"/>
      <c r="H310" s="6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>
      <c r="A311" s="1"/>
      <c r="B311" s="6"/>
      <c r="C311" s="6"/>
      <c r="D311" s="6"/>
      <c r="E311" s="6"/>
      <c r="F311" s="6"/>
      <c r="G311" s="6"/>
      <c r="H311" s="6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>
      <c r="A312" s="1"/>
      <c r="B312" s="6"/>
      <c r="C312" s="6"/>
      <c r="D312" s="6"/>
      <c r="E312" s="6"/>
      <c r="F312" s="6"/>
      <c r="G312" s="6"/>
      <c r="H312" s="6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>
      <c r="A313" s="1"/>
      <c r="B313" s="6"/>
      <c r="C313" s="6"/>
      <c r="D313" s="6"/>
      <c r="E313" s="6"/>
      <c r="F313" s="6"/>
      <c r="G313" s="6"/>
      <c r="H313" s="6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>
      <c r="A314" s="1"/>
      <c r="B314" s="6"/>
      <c r="C314" s="6"/>
      <c r="D314" s="6"/>
      <c r="E314" s="6"/>
      <c r="F314" s="6"/>
      <c r="G314" s="6"/>
      <c r="H314" s="6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>
      <c r="A315" s="1"/>
      <c r="B315" s="6"/>
      <c r="C315" s="6"/>
      <c r="D315" s="6"/>
      <c r="E315" s="6"/>
      <c r="F315" s="6"/>
      <c r="G315" s="6"/>
      <c r="H315" s="6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1"/>
      <c r="B316" s="6"/>
      <c r="C316" s="6"/>
      <c r="D316" s="6"/>
      <c r="E316" s="6"/>
      <c r="F316" s="6"/>
      <c r="G316" s="6"/>
      <c r="H316" s="6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1"/>
      <c r="B317" s="6"/>
      <c r="C317" s="6"/>
      <c r="D317" s="6"/>
      <c r="E317" s="6"/>
      <c r="F317" s="6"/>
      <c r="G317" s="6"/>
      <c r="H317" s="6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1"/>
      <c r="B318" s="6"/>
      <c r="C318" s="6"/>
      <c r="D318" s="6"/>
      <c r="E318" s="6"/>
      <c r="F318" s="6"/>
      <c r="G318" s="6"/>
      <c r="H318" s="6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1"/>
      <c r="B319" s="6"/>
      <c r="C319" s="6"/>
      <c r="D319" s="6"/>
      <c r="E319" s="6"/>
      <c r="F319" s="6"/>
      <c r="G319" s="6"/>
      <c r="H319" s="6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>
      <c r="A320" s="1"/>
      <c r="B320" s="6"/>
      <c r="C320" s="6"/>
      <c r="D320" s="6"/>
      <c r="E320" s="6"/>
      <c r="F320" s="6"/>
      <c r="G320" s="6"/>
      <c r="H320" s="6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1"/>
      <c r="B321" s="6"/>
      <c r="C321" s="6"/>
      <c r="D321" s="6"/>
      <c r="E321" s="6"/>
      <c r="F321" s="6"/>
      <c r="G321" s="6"/>
      <c r="H321" s="6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>
      <c r="A322" s="1"/>
      <c r="B322" s="6"/>
      <c r="C322" s="6"/>
      <c r="D322" s="6"/>
      <c r="E322" s="6"/>
      <c r="F322" s="6"/>
      <c r="G322" s="6"/>
      <c r="H322" s="6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>
      <c r="A323" s="1"/>
      <c r="B323" s="6"/>
      <c r="C323" s="6"/>
      <c r="D323" s="6"/>
      <c r="E323" s="6"/>
      <c r="F323" s="6"/>
      <c r="G323" s="6"/>
      <c r="H323" s="6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>
      <c r="A324" s="1"/>
      <c r="B324" s="6"/>
      <c r="C324" s="6"/>
      <c r="D324" s="6"/>
      <c r="E324" s="6"/>
      <c r="F324" s="6"/>
      <c r="G324" s="6"/>
      <c r="H324" s="6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>
      <c r="A325" s="1"/>
      <c r="B325" s="6"/>
      <c r="C325" s="6"/>
      <c r="D325" s="6"/>
      <c r="E325" s="6"/>
      <c r="F325" s="6"/>
      <c r="G325" s="6"/>
      <c r="H325" s="6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1"/>
      <c r="B326" s="6"/>
      <c r="C326" s="6"/>
      <c r="D326" s="6"/>
      <c r="E326" s="6"/>
      <c r="F326" s="6"/>
      <c r="G326" s="6"/>
      <c r="H326" s="6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1"/>
      <c r="B327" s="6"/>
      <c r="C327" s="6"/>
      <c r="D327" s="6"/>
      <c r="E327" s="6"/>
      <c r="F327" s="6"/>
      <c r="G327" s="6"/>
      <c r="H327" s="6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1"/>
      <c r="B328" s="6"/>
      <c r="C328" s="6"/>
      <c r="D328" s="6"/>
      <c r="E328" s="6"/>
      <c r="F328" s="6"/>
      <c r="G328" s="6"/>
      <c r="H328" s="6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1"/>
      <c r="B329" s="6"/>
      <c r="C329" s="6"/>
      <c r="D329" s="6"/>
      <c r="E329" s="6"/>
      <c r="F329" s="6"/>
      <c r="G329" s="6"/>
      <c r="H329" s="6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>
      <c r="A330" s="1"/>
      <c r="B330" s="6"/>
      <c r="C330" s="6"/>
      <c r="D330" s="6"/>
      <c r="E330" s="6"/>
      <c r="F330" s="6"/>
      <c r="G330" s="6"/>
      <c r="H330" s="6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1"/>
      <c r="B331" s="6"/>
      <c r="C331" s="6"/>
      <c r="D331" s="6"/>
      <c r="E331" s="6"/>
      <c r="F331" s="6"/>
      <c r="G331" s="6"/>
      <c r="H331" s="6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>
      <c r="A332" s="1"/>
      <c r="B332" s="6"/>
      <c r="C332" s="6"/>
      <c r="D332" s="6"/>
      <c r="E332" s="6"/>
      <c r="F332" s="6"/>
      <c r="G332" s="6"/>
      <c r="H332" s="6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>
      <c r="A333" s="1"/>
      <c r="B333" s="6"/>
      <c r="C333" s="6"/>
      <c r="D333" s="6"/>
      <c r="E333" s="6"/>
      <c r="F333" s="6"/>
      <c r="G333" s="6"/>
      <c r="H333" s="6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>
      <c r="A334" s="1"/>
      <c r="B334" s="6"/>
      <c r="C334" s="6"/>
      <c r="D334" s="6"/>
      <c r="E334" s="6"/>
      <c r="F334" s="6"/>
      <c r="G334" s="6"/>
      <c r="H334" s="6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>
      <c r="A335" s="1"/>
      <c r="B335" s="6"/>
      <c r="C335" s="6"/>
      <c r="D335" s="6"/>
      <c r="E335" s="6"/>
      <c r="F335" s="6"/>
      <c r="G335" s="6"/>
      <c r="H335" s="6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>
      <c r="A336" s="1"/>
      <c r="B336" s="6"/>
      <c r="C336" s="6"/>
      <c r="D336" s="6"/>
      <c r="E336" s="6"/>
      <c r="F336" s="6"/>
      <c r="G336" s="6"/>
      <c r="H336" s="6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1"/>
      <c r="B337" s="6"/>
      <c r="C337" s="6"/>
      <c r="D337" s="6"/>
      <c r="E337" s="6"/>
      <c r="F337" s="6"/>
      <c r="G337" s="6"/>
      <c r="H337" s="6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>
      <c r="A338" s="1"/>
      <c r="B338" s="6"/>
      <c r="C338" s="6"/>
      <c r="D338" s="6"/>
      <c r="E338" s="6"/>
      <c r="F338" s="6"/>
      <c r="G338" s="6"/>
      <c r="H338" s="6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>
      <c r="A339" s="1"/>
      <c r="B339" s="6"/>
      <c r="C339" s="6"/>
      <c r="D339" s="6"/>
      <c r="E339" s="6"/>
      <c r="F339" s="6"/>
      <c r="G339" s="6"/>
      <c r="H339" s="6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>
      <c r="A340" s="1"/>
      <c r="B340" s="6"/>
      <c r="C340" s="6"/>
      <c r="D340" s="6"/>
      <c r="E340" s="6"/>
      <c r="F340" s="6"/>
      <c r="G340" s="6"/>
      <c r="H340" s="6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>
      <c r="A341" s="1"/>
      <c r="B341" s="6"/>
      <c r="C341" s="6"/>
      <c r="D341" s="6"/>
      <c r="E341" s="6"/>
      <c r="F341" s="6"/>
      <c r="G341" s="6"/>
      <c r="H341" s="6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>
      <c r="A342" s="1"/>
      <c r="B342" s="6"/>
      <c r="C342" s="6"/>
      <c r="D342" s="6"/>
      <c r="E342" s="6"/>
      <c r="F342" s="6"/>
      <c r="G342" s="6"/>
      <c r="H342" s="6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>
      <c r="A343" s="1"/>
      <c r="B343" s="6"/>
      <c r="C343" s="6"/>
      <c r="D343" s="6"/>
      <c r="E343" s="6"/>
      <c r="F343" s="6"/>
      <c r="G343" s="6"/>
      <c r="H343" s="6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>
      <c r="A344" s="1"/>
      <c r="B344" s="6"/>
      <c r="C344" s="6"/>
      <c r="D344" s="6"/>
      <c r="E344" s="6"/>
      <c r="F344" s="6"/>
      <c r="G344" s="6"/>
      <c r="H344" s="6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>
      <c r="A345" s="1"/>
      <c r="B345" s="6"/>
      <c r="C345" s="6"/>
      <c r="D345" s="6"/>
      <c r="E345" s="6"/>
      <c r="F345" s="6"/>
      <c r="G345" s="6"/>
      <c r="H345" s="6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>
      <c r="A346" s="1"/>
      <c r="B346" s="6"/>
      <c r="C346" s="6"/>
      <c r="D346" s="6"/>
      <c r="E346" s="6"/>
      <c r="F346" s="6"/>
      <c r="G346" s="6"/>
      <c r="H346" s="6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>
      <c r="A347" s="1"/>
      <c r="B347" s="6"/>
      <c r="C347" s="6"/>
      <c r="D347" s="6"/>
      <c r="E347" s="6"/>
      <c r="F347" s="6"/>
      <c r="G347" s="6"/>
      <c r="H347" s="6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>
      <c r="A348" s="1"/>
      <c r="B348" s="6"/>
      <c r="C348" s="6"/>
      <c r="D348" s="6"/>
      <c r="E348" s="6"/>
      <c r="F348" s="6"/>
      <c r="G348" s="6"/>
      <c r="H348" s="6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>
      <c r="A349" s="1"/>
      <c r="B349" s="6"/>
      <c r="C349" s="6"/>
      <c r="D349" s="6"/>
      <c r="E349" s="6"/>
      <c r="F349" s="6"/>
      <c r="G349" s="6"/>
      <c r="H349" s="6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1"/>
      <c r="B350" s="6"/>
      <c r="C350" s="6"/>
      <c r="D350" s="6"/>
      <c r="E350" s="6"/>
      <c r="F350" s="6"/>
      <c r="G350" s="6"/>
      <c r="H350" s="6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>
      <c r="A351" s="1"/>
      <c r="B351" s="6"/>
      <c r="C351" s="6"/>
      <c r="D351" s="6"/>
      <c r="E351" s="6"/>
      <c r="F351" s="6"/>
      <c r="G351" s="6"/>
      <c r="H351" s="6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1"/>
      <c r="B352" s="6"/>
      <c r="C352" s="6"/>
      <c r="D352" s="6"/>
      <c r="E352" s="6"/>
      <c r="F352" s="6"/>
      <c r="G352" s="6"/>
      <c r="H352" s="6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>
      <c r="A353" s="1"/>
      <c r="B353" s="6"/>
      <c r="C353" s="6"/>
      <c r="D353" s="6"/>
      <c r="E353" s="6"/>
      <c r="F353" s="6"/>
      <c r="G353" s="6"/>
      <c r="H353" s="6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>
      <c r="A354" s="1"/>
      <c r="B354" s="6"/>
      <c r="C354" s="6"/>
      <c r="D354" s="6"/>
      <c r="E354" s="6"/>
      <c r="F354" s="6"/>
      <c r="G354" s="6"/>
      <c r="H354" s="6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>
      <c r="A355" s="1"/>
      <c r="B355" s="6"/>
      <c r="C355" s="6"/>
      <c r="D355" s="6"/>
      <c r="E355" s="6"/>
      <c r="F355" s="6"/>
      <c r="G355" s="6"/>
      <c r="H355" s="6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>
      <c r="A356" s="1"/>
      <c r="B356" s="6"/>
      <c r="C356" s="6"/>
      <c r="D356" s="6"/>
      <c r="E356" s="6"/>
      <c r="F356" s="6"/>
      <c r="G356" s="6"/>
      <c r="H356" s="6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1"/>
      <c r="B357" s="6"/>
      <c r="C357" s="6"/>
      <c r="D357" s="6"/>
      <c r="E357" s="6"/>
      <c r="F357" s="6"/>
      <c r="G357" s="6"/>
      <c r="H357" s="6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1"/>
      <c r="B358" s="6"/>
      <c r="C358" s="6"/>
      <c r="D358" s="6"/>
      <c r="E358" s="6"/>
      <c r="F358" s="6"/>
      <c r="G358" s="6"/>
      <c r="H358" s="6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1"/>
      <c r="B359" s="6"/>
      <c r="C359" s="6"/>
      <c r="D359" s="6"/>
      <c r="E359" s="6"/>
      <c r="F359" s="6"/>
      <c r="G359" s="6"/>
      <c r="H359" s="6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1"/>
      <c r="B360" s="6"/>
      <c r="C360" s="6"/>
      <c r="D360" s="6"/>
      <c r="E360" s="6"/>
      <c r="F360" s="6"/>
      <c r="G360" s="6"/>
      <c r="H360" s="6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1"/>
      <c r="B361" s="6"/>
      <c r="C361" s="6"/>
      <c r="D361" s="6"/>
      <c r="E361" s="6"/>
      <c r="F361" s="6"/>
      <c r="G361" s="6"/>
      <c r="H361" s="6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1"/>
      <c r="B362" s="6"/>
      <c r="C362" s="6"/>
      <c r="D362" s="6"/>
      <c r="E362" s="6"/>
      <c r="F362" s="6"/>
      <c r="G362" s="6"/>
      <c r="H362" s="6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1"/>
      <c r="B363" s="6"/>
      <c r="C363" s="6"/>
      <c r="D363" s="6"/>
      <c r="E363" s="6"/>
      <c r="F363" s="6"/>
      <c r="G363" s="6"/>
      <c r="H363" s="6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1"/>
      <c r="B364" s="6"/>
      <c r="C364" s="6"/>
      <c r="D364" s="6"/>
      <c r="E364" s="6"/>
      <c r="F364" s="6"/>
      <c r="G364" s="6"/>
      <c r="H364" s="6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>
      <c r="A365" s="1"/>
      <c r="B365" s="6"/>
      <c r="C365" s="6"/>
      <c r="D365" s="6"/>
      <c r="E365" s="6"/>
      <c r="F365" s="6"/>
      <c r="G365" s="6"/>
      <c r="H365" s="6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1"/>
      <c r="B366" s="6"/>
      <c r="C366" s="6"/>
      <c r="D366" s="6"/>
      <c r="E366" s="6"/>
      <c r="F366" s="6"/>
      <c r="G366" s="6"/>
      <c r="H366" s="6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>
      <c r="A367" s="1"/>
      <c r="B367" s="6"/>
      <c r="C367" s="6"/>
      <c r="D367" s="6"/>
      <c r="E367" s="6"/>
      <c r="F367" s="6"/>
      <c r="G367" s="6"/>
      <c r="H367" s="6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>
      <c r="A368" s="1"/>
      <c r="B368" s="6"/>
      <c r="C368" s="6"/>
      <c r="D368" s="6"/>
      <c r="E368" s="6"/>
      <c r="F368" s="6"/>
      <c r="G368" s="6"/>
      <c r="H368" s="6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>
      <c r="A369" s="1"/>
      <c r="B369" s="6"/>
      <c r="C369" s="6"/>
      <c r="D369" s="6"/>
      <c r="E369" s="6"/>
      <c r="F369" s="6"/>
      <c r="G369" s="6"/>
      <c r="H369" s="6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>
      <c r="A370" s="1"/>
      <c r="B370" s="6"/>
      <c r="C370" s="6"/>
      <c r="D370" s="6"/>
      <c r="E370" s="6"/>
      <c r="F370" s="6"/>
      <c r="G370" s="6"/>
      <c r="H370" s="6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1"/>
      <c r="B371" s="6"/>
      <c r="C371" s="6"/>
      <c r="D371" s="6"/>
      <c r="E371" s="6"/>
      <c r="F371" s="6"/>
      <c r="G371" s="6"/>
      <c r="H371" s="6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>
      <c r="A372" s="1"/>
      <c r="B372" s="6"/>
      <c r="C372" s="6"/>
      <c r="D372" s="6"/>
      <c r="E372" s="6"/>
      <c r="F372" s="6"/>
      <c r="G372" s="6"/>
      <c r="H372" s="6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1"/>
      <c r="B373" s="6"/>
      <c r="C373" s="6"/>
      <c r="D373" s="6"/>
      <c r="E373" s="6"/>
      <c r="F373" s="6"/>
      <c r="G373" s="6"/>
      <c r="H373" s="6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1"/>
      <c r="B374" s="6"/>
      <c r="C374" s="6"/>
      <c r="D374" s="6"/>
      <c r="E374" s="6"/>
      <c r="F374" s="6"/>
      <c r="G374" s="6"/>
      <c r="H374" s="6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1"/>
      <c r="B375" s="6"/>
      <c r="C375" s="6"/>
      <c r="D375" s="6"/>
      <c r="E375" s="6"/>
      <c r="F375" s="6"/>
      <c r="G375" s="6"/>
      <c r="H375" s="6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>
      <c r="A376" s="1"/>
      <c r="B376" s="6"/>
      <c r="C376" s="6"/>
      <c r="D376" s="6"/>
      <c r="E376" s="6"/>
      <c r="F376" s="6"/>
      <c r="G376" s="6"/>
      <c r="H376" s="6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>
      <c r="A377" s="1"/>
      <c r="B377" s="6"/>
      <c r="C377" s="6"/>
      <c r="D377" s="6"/>
      <c r="E377" s="6"/>
      <c r="F377" s="6"/>
      <c r="G377" s="6"/>
      <c r="H377" s="6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>
      <c r="A378" s="1"/>
      <c r="B378" s="6"/>
      <c r="C378" s="6"/>
      <c r="D378" s="6"/>
      <c r="E378" s="6"/>
      <c r="F378" s="6"/>
      <c r="G378" s="6"/>
      <c r="H378" s="6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>
      <c r="A379" s="1"/>
      <c r="B379" s="6"/>
      <c r="C379" s="6"/>
      <c r="D379" s="6"/>
      <c r="E379" s="6"/>
      <c r="F379" s="6"/>
      <c r="G379" s="6"/>
      <c r="H379" s="6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>
      <c r="A380" s="1"/>
      <c r="B380" s="6"/>
      <c r="C380" s="6"/>
      <c r="D380" s="6"/>
      <c r="E380" s="6"/>
      <c r="F380" s="6"/>
      <c r="G380" s="6"/>
      <c r="H380" s="6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1"/>
      <c r="B381" s="6"/>
      <c r="C381" s="6"/>
      <c r="D381" s="6"/>
      <c r="E381" s="6"/>
      <c r="F381" s="6"/>
      <c r="G381" s="6"/>
      <c r="H381" s="6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>
      <c r="A382" s="1"/>
      <c r="B382" s="6"/>
      <c r="C382" s="6"/>
      <c r="D382" s="6"/>
      <c r="E382" s="6"/>
      <c r="F382" s="6"/>
      <c r="G382" s="6"/>
      <c r="H382" s="6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1"/>
      <c r="B383" s="6"/>
      <c r="C383" s="6"/>
      <c r="D383" s="6"/>
      <c r="E383" s="6"/>
      <c r="F383" s="6"/>
      <c r="G383" s="6"/>
      <c r="H383" s="6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>
      <c r="A384" s="1"/>
      <c r="B384" s="6"/>
      <c r="C384" s="6"/>
      <c r="D384" s="6"/>
      <c r="E384" s="6"/>
      <c r="F384" s="6"/>
      <c r="G384" s="6"/>
      <c r="H384" s="6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1"/>
      <c r="B385" s="6"/>
      <c r="C385" s="6"/>
      <c r="D385" s="6"/>
      <c r="E385" s="6"/>
      <c r="F385" s="6"/>
      <c r="G385" s="6"/>
      <c r="H385" s="6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>
      <c r="A386" s="1"/>
      <c r="B386" s="6"/>
      <c r="C386" s="6"/>
      <c r="D386" s="6"/>
      <c r="E386" s="6"/>
      <c r="F386" s="6"/>
      <c r="G386" s="6"/>
      <c r="H386" s="6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>
      <c r="A387" s="1"/>
      <c r="B387" s="6"/>
      <c r="C387" s="6"/>
      <c r="D387" s="6"/>
      <c r="E387" s="6"/>
      <c r="F387" s="6"/>
      <c r="G387" s="6"/>
      <c r="H387" s="6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>
      <c r="A388" s="1"/>
      <c r="B388" s="6"/>
      <c r="C388" s="6"/>
      <c r="D388" s="6"/>
      <c r="E388" s="6"/>
      <c r="F388" s="6"/>
      <c r="G388" s="6"/>
      <c r="H388" s="6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>
      <c r="A389" s="1"/>
      <c r="B389" s="6"/>
      <c r="C389" s="6"/>
      <c r="D389" s="6"/>
      <c r="E389" s="6"/>
      <c r="F389" s="6"/>
      <c r="G389" s="6"/>
      <c r="H389" s="6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>
      <c r="A390" s="1"/>
      <c r="B390" s="6"/>
      <c r="C390" s="6"/>
      <c r="D390" s="6"/>
      <c r="E390" s="6"/>
      <c r="F390" s="6"/>
      <c r="G390" s="6"/>
      <c r="H390" s="6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1"/>
      <c r="B391" s="6"/>
      <c r="C391" s="6"/>
      <c r="D391" s="6"/>
      <c r="E391" s="6"/>
      <c r="F391" s="6"/>
      <c r="G391" s="6"/>
      <c r="H391" s="6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>
      <c r="A392" s="1"/>
      <c r="B392" s="6"/>
      <c r="C392" s="6"/>
      <c r="D392" s="6"/>
      <c r="E392" s="6"/>
      <c r="F392" s="6"/>
      <c r="G392" s="6"/>
      <c r="H392" s="6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1"/>
      <c r="B393" s="6"/>
      <c r="C393" s="6"/>
      <c r="D393" s="6"/>
      <c r="E393" s="6"/>
      <c r="F393" s="6"/>
      <c r="G393" s="6"/>
      <c r="H393" s="6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>
      <c r="A394" s="1"/>
      <c r="B394" s="6"/>
      <c r="C394" s="6"/>
      <c r="D394" s="6"/>
      <c r="E394" s="6"/>
      <c r="F394" s="6"/>
      <c r="G394" s="6"/>
      <c r="H394" s="6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>
      <c r="A395" s="1"/>
      <c r="B395" s="6"/>
      <c r="C395" s="6"/>
      <c r="D395" s="6"/>
      <c r="E395" s="6"/>
      <c r="F395" s="6"/>
      <c r="G395" s="6"/>
      <c r="H395" s="6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>
      <c r="A396" s="1"/>
      <c r="B396" s="6"/>
      <c r="C396" s="6"/>
      <c r="D396" s="6"/>
      <c r="E396" s="6"/>
      <c r="F396" s="6"/>
      <c r="G396" s="6"/>
      <c r="H396" s="6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>
      <c r="A397" s="1"/>
      <c r="B397" s="6"/>
      <c r="C397" s="6"/>
      <c r="D397" s="6"/>
      <c r="E397" s="6"/>
      <c r="F397" s="6"/>
      <c r="G397" s="6"/>
      <c r="H397" s="6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>
      <c r="A398" s="1"/>
      <c r="B398" s="6"/>
      <c r="C398" s="6"/>
      <c r="D398" s="6"/>
      <c r="E398" s="6"/>
      <c r="F398" s="6"/>
      <c r="G398" s="6"/>
      <c r="H398" s="6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>
      <c r="A399" s="1"/>
      <c r="B399" s="6"/>
      <c r="C399" s="6"/>
      <c r="D399" s="6"/>
      <c r="E399" s="6"/>
      <c r="F399" s="6"/>
      <c r="G399" s="6"/>
      <c r="H399" s="6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>
      <c r="A400" s="1"/>
      <c r="B400" s="6"/>
      <c r="C400" s="6"/>
      <c r="D400" s="6"/>
      <c r="E400" s="6"/>
      <c r="F400" s="6"/>
      <c r="G400" s="6"/>
      <c r="H400" s="6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>
      <c r="A401" s="1"/>
      <c r="B401" s="6"/>
      <c r="C401" s="6"/>
      <c r="D401" s="6"/>
      <c r="E401" s="6"/>
      <c r="F401" s="6"/>
      <c r="G401" s="6"/>
      <c r="H401" s="6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>
      <c r="A402" s="1"/>
      <c r="B402" s="6"/>
      <c r="C402" s="6"/>
      <c r="D402" s="6"/>
      <c r="E402" s="6"/>
      <c r="F402" s="6"/>
      <c r="G402" s="6"/>
      <c r="H402" s="6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>
      <c r="A403" s="1"/>
      <c r="B403" s="6"/>
      <c r="C403" s="6"/>
      <c r="D403" s="6"/>
      <c r="E403" s="6"/>
      <c r="F403" s="6"/>
      <c r="G403" s="6"/>
      <c r="H403" s="6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>
      <c r="A404" s="1"/>
      <c r="B404" s="6"/>
      <c r="C404" s="6"/>
      <c r="D404" s="6"/>
      <c r="E404" s="6"/>
      <c r="F404" s="6"/>
      <c r="G404" s="6"/>
      <c r="H404" s="6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>
      <c r="A405" s="1"/>
      <c r="B405" s="6"/>
      <c r="C405" s="6"/>
      <c r="D405" s="6"/>
      <c r="E405" s="6"/>
      <c r="F405" s="6"/>
      <c r="G405" s="6"/>
      <c r="H405" s="6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>
      <c r="A406" s="1"/>
      <c r="B406" s="6"/>
      <c r="C406" s="6"/>
      <c r="D406" s="6"/>
      <c r="E406" s="6"/>
      <c r="F406" s="6"/>
      <c r="G406" s="6"/>
      <c r="H406" s="6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>
      <c r="A407" s="1"/>
      <c r="B407" s="6"/>
      <c r="C407" s="6"/>
      <c r="D407" s="6"/>
      <c r="E407" s="6"/>
      <c r="F407" s="6"/>
      <c r="G407" s="6"/>
      <c r="H407" s="6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>
      <c r="A408" s="1"/>
      <c r="B408" s="6"/>
      <c r="C408" s="6"/>
      <c r="D408" s="6"/>
      <c r="E408" s="6"/>
      <c r="F408" s="6"/>
      <c r="G408" s="6"/>
      <c r="H408" s="6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1"/>
      <c r="B409" s="6"/>
      <c r="C409" s="6"/>
      <c r="D409" s="6"/>
      <c r="E409" s="6"/>
      <c r="F409" s="6"/>
      <c r="G409" s="6"/>
      <c r="H409" s="6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>
      <c r="A410" s="1"/>
      <c r="B410" s="6"/>
      <c r="C410" s="6"/>
      <c r="D410" s="6"/>
      <c r="E410" s="6"/>
      <c r="F410" s="6"/>
      <c r="G410" s="6"/>
      <c r="H410" s="6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>
      <c r="A411" s="1"/>
      <c r="B411" s="6"/>
      <c r="C411" s="6"/>
      <c r="D411" s="6"/>
      <c r="E411" s="6"/>
      <c r="F411" s="6"/>
      <c r="G411" s="6"/>
      <c r="H411" s="6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>
      <c r="A412" s="1"/>
      <c r="B412" s="6"/>
      <c r="C412" s="6"/>
      <c r="D412" s="6"/>
      <c r="E412" s="6"/>
      <c r="F412" s="6"/>
      <c r="G412" s="6"/>
      <c r="H412" s="6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>
      <c r="A413" s="1"/>
      <c r="B413" s="6"/>
      <c r="C413" s="6"/>
      <c r="D413" s="6"/>
      <c r="E413" s="6"/>
      <c r="F413" s="6"/>
      <c r="G413" s="6"/>
      <c r="H413" s="6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>
      <c r="A414" s="1"/>
      <c r="B414" s="6"/>
      <c r="C414" s="6"/>
      <c r="D414" s="6"/>
      <c r="E414" s="6"/>
      <c r="F414" s="6"/>
      <c r="G414" s="6"/>
      <c r="H414" s="6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>
      <c r="A415" s="1"/>
      <c r="B415" s="6"/>
      <c r="C415" s="6"/>
      <c r="D415" s="6"/>
      <c r="E415" s="6"/>
      <c r="F415" s="6"/>
      <c r="G415" s="6"/>
      <c r="H415" s="6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>
      <c r="A416" s="1"/>
      <c r="B416" s="6"/>
      <c r="C416" s="6"/>
      <c r="D416" s="6"/>
      <c r="E416" s="6"/>
      <c r="F416" s="6"/>
      <c r="G416" s="6"/>
      <c r="H416" s="6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>
      <c r="A417" s="1"/>
      <c r="B417" s="6"/>
      <c r="C417" s="6"/>
      <c r="D417" s="6"/>
      <c r="E417" s="6"/>
      <c r="F417" s="6"/>
      <c r="G417" s="6"/>
      <c r="H417" s="6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>
      <c r="A418" s="1"/>
      <c r="B418" s="6"/>
      <c r="C418" s="6"/>
      <c r="D418" s="6"/>
      <c r="E418" s="6"/>
      <c r="F418" s="6"/>
      <c r="G418" s="6"/>
      <c r="H418" s="6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>
      <c r="A419" s="1"/>
      <c r="B419" s="6"/>
      <c r="C419" s="6"/>
      <c r="D419" s="6"/>
      <c r="E419" s="6"/>
      <c r="F419" s="6"/>
      <c r="G419" s="6"/>
      <c r="H419" s="6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>
      <c r="A420" s="1"/>
      <c r="B420" s="6"/>
      <c r="C420" s="6"/>
      <c r="D420" s="6"/>
      <c r="E420" s="6"/>
      <c r="F420" s="6"/>
      <c r="G420" s="6"/>
      <c r="H420" s="6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>
      <c r="A421" s="1"/>
      <c r="B421" s="6"/>
      <c r="C421" s="6"/>
      <c r="D421" s="6"/>
      <c r="E421" s="6"/>
      <c r="F421" s="6"/>
      <c r="G421" s="6"/>
      <c r="H421" s="6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>
      <c r="A422" s="1"/>
      <c r="B422" s="6"/>
      <c r="C422" s="6"/>
      <c r="D422" s="6"/>
      <c r="E422" s="6"/>
      <c r="F422" s="6"/>
      <c r="G422" s="6"/>
      <c r="H422" s="6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1"/>
      <c r="B423" s="6"/>
      <c r="C423" s="6"/>
      <c r="D423" s="6"/>
      <c r="E423" s="6"/>
      <c r="F423" s="6"/>
      <c r="G423" s="6"/>
      <c r="H423" s="6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1"/>
      <c r="B424" s="6"/>
      <c r="C424" s="6"/>
      <c r="D424" s="6"/>
      <c r="E424" s="6"/>
      <c r="F424" s="6"/>
      <c r="G424" s="6"/>
      <c r="H424" s="6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1"/>
      <c r="B425" s="6"/>
      <c r="C425" s="6"/>
      <c r="D425" s="6"/>
      <c r="E425" s="6"/>
      <c r="F425" s="6"/>
      <c r="G425" s="6"/>
      <c r="H425" s="6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1"/>
      <c r="B426" s="6"/>
      <c r="C426" s="6"/>
      <c r="D426" s="6"/>
      <c r="E426" s="6"/>
      <c r="F426" s="6"/>
      <c r="G426" s="6"/>
      <c r="H426" s="6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1"/>
      <c r="B427" s="6"/>
      <c r="C427" s="6"/>
      <c r="D427" s="6"/>
      <c r="E427" s="6"/>
      <c r="F427" s="6"/>
      <c r="G427" s="6"/>
      <c r="H427" s="6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1"/>
      <c r="B428" s="6"/>
      <c r="C428" s="6"/>
      <c r="D428" s="6"/>
      <c r="E428" s="6"/>
      <c r="F428" s="6"/>
      <c r="G428" s="6"/>
      <c r="H428" s="6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1"/>
      <c r="B429" s="6"/>
      <c r="C429" s="6"/>
      <c r="D429" s="6"/>
      <c r="E429" s="6"/>
      <c r="F429" s="6"/>
      <c r="G429" s="6"/>
      <c r="H429" s="6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1"/>
      <c r="B430" s="6"/>
      <c r="C430" s="6"/>
      <c r="D430" s="6"/>
      <c r="E430" s="6"/>
      <c r="F430" s="6"/>
      <c r="G430" s="6"/>
      <c r="H430" s="6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1"/>
      <c r="B431" s="6"/>
      <c r="C431" s="6"/>
      <c r="D431" s="6"/>
      <c r="E431" s="6"/>
      <c r="F431" s="6"/>
      <c r="G431" s="6"/>
      <c r="H431" s="6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1"/>
      <c r="B432" s="6"/>
      <c r="C432" s="6"/>
      <c r="D432" s="6"/>
      <c r="E432" s="6"/>
      <c r="F432" s="6"/>
      <c r="G432" s="6"/>
      <c r="H432" s="6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1"/>
      <c r="B433" s="6"/>
      <c r="C433" s="6"/>
      <c r="D433" s="6"/>
      <c r="E433" s="6"/>
      <c r="F433" s="6"/>
      <c r="G433" s="6"/>
      <c r="H433" s="6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1"/>
      <c r="B434" s="6"/>
      <c r="C434" s="6"/>
      <c r="D434" s="6"/>
      <c r="E434" s="6"/>
      <c r="F434" s="6"/>
      <c r="G434" s="6"/>
      <c r="H434" s="6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1"/>
      <c r="B435" s="6"/>
      <c r="C435" s="6"/>
      <c r="D435" s="6"/>
      <c r="E435" s="6"/>
      <c r="F435" s="6"/>
      <c r="G435" s="6"/>
      <c r="H435" s="6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1"/>
      <c r="B436" s="6"/>
      <c r="C436" s="6"/>
      <c r="D436" s="6"/>
      <c r="E436" s="6"/>
      <c r="F436" s="6"/>
      <c r="G436" s="6"/>
      <c r="H436" s="6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1"/>
      <c r="B437" s="6"/>
      <c r="C437" s="6"/>
      <c r="D437" s="6"/>
      <c r="E437" s="6"/>
      <c r="F437" s="6"/>
      <c r="G437" s="6"/>
      <c r="H437" s="6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1"/>
      <c r="B438" s="6"/>
      <c r="C438" s="6"/>
      <c r="D438" s="6"/>
      <c r="E438" s="6"/>
      <c r="F438" s="6"/>
      <c r="G438" s="6"/>
      <c r="H438" s="6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1"/>
      <c r="B439" s="6"/>
      <c r="C439" s="6"/>
      <c r="D439" s="6"/>
      <c r="E439" s="6"/>
      <c r="F439" s="6"/>
      <c r="G439" s="6"/>
      <c r="H439" s="6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1"/>
      <c r="B440" s="6"/>
      <c r="C440" s="6"/>
      <c r="D440" s="6"/>
      <c r="E440" s="6"/>
      <c r="F440" s="6"/>
      <c r="G440" s="6"/>
      <c r="H440" s="6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1"/>
      <c r="B441" s="6"/>
      <c r="C441" s="6"/>
      <c r="D441" s="6"/>
      <c r="E441" s="6"/>
      <c r="F441" s="6"/>
      <c r="G441" s="6"/>
      <c r="H441" s="6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1"/>
      <c r="B442" s="6"/>
      <c r="C442" s="6"/>
      <c r="D442" s="6"/>
      <c r="E442" s="6"/>
      <c r="F442" s="6"/>
      <c r="G442" s="6"/>
      <c r="H442" s="6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1"/>
      <c r="B443" s="6"/>
      <c r="C443" s="6"/>
      <c r="D443" s="6"/>
      <c r="E443" s="6"/>
      <c r="F443" s="6"/>
      <c r="G443" s="6"/>
      <c r="H443" s="6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1"/>
      <c r="B444" s="6"/>
      <c r="C444" s="6"/>
      <c r="D444" s="6"/>
      <c r="E444" s="6"/>
      <c r="F444" s="6"/>
      <c r="G444" s="6"/>
      <c r="H444" s="6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1"/>
      <c r="B445" s="6"/>
      <c r="C445" s="6"/>
      <c r="D445" s="6"/>
      <c r="E445" s="6"/>
      <c r="F445" s="6"/>
      <c r="G445" s="6"/>
      <c r="H445" s="6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1"/>
      <c r="B446" s="6"/>
      <c r="C446" s="6"/>
      <c r="D446" s="6"/>
      <c r="E446" s="6"/>
      <c r="F446" s="6"/>
      <c r="G446" s="6"/>
      <c r="H446" s="6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1"/>
      <c r="B447" s="6"/>
      <c r="C447" s="6"/>
      <c r="D447" s="6"/>
      <c r="E447" s="6"/>
      <c r="F447" s="6"/>
      <c r="G447" s="6"/>
      <c r="H447" s="6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1"/>
      <c r="B448" s="6"/>
      <c r="C448" s="6"/>
      <c r="D448" s="6"/>
      <c r="E448" s="6"/>
      <c r="F448" s="6"/>
      <c r="G448" s="6"/>
      <c r="H448" s="6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1"/>
      <c r="B449" s="6"/>
      <c r="C449" s="6"/>
      <c r="D449" s="6"/>
      <c r="E449" s="6"/>
      <c r="F449" s="6"/>
      <c r="G449" s="6"/>
      <c r="H449" s="6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1"/>
      <c r="B450" s="6"/>
      <c r="C450" s="6"/>
      <c r="D450" s="6"/>
      <c r="E450" s="6"/>
      <c r="F450" s="6"/>
      <c r="G450" s="6"/>
      <c r="H450" s="6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1"/>
      <c r="B451" s="6"/>
      <c r="C451" s="6"/>
      <c r="D451" s="6"/>
      <c r="E451" s="6"/>
      <c r="F451" s="6"/>
      <c r="G451" s="6"/>
      <c r="H451" s="6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1"/>
      <c r="B452" s="6"/>
      <c r="C452" s="6"/>
      <c r="D452" s="6"/>
      <c r="E452" s="6"/>
      <c r="F452" s="6"/>
      <c r="G452" s="6"/>
      <c r="H452" s="6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1"/>
      <c r="B453" s="6"/>
      <c r="C453" s="6"/>
      <c r="D453" s="6"/>
      <c r="E453" s="6"/>
      <c r="F453" s="6"/>
      <c r="G453" s="6"/>
      <c r="H453" s="6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1"/>
      <c r="B454" s="6"/>
      <c r="C454" s="6"/>
      <c r="D454" s="6"/>
      <c r="E454" s="6"/>
      <c r="F454" s="6"/>
      <c r="G454" s="6"/>
      <c r="H454" s="6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1"/>
      <c r="B455" s="6"/>
      <c r="C455" s="6"/>
      <c r="D455" s="6"/>
      <c r="E455" s="6"/>
      <c r="F455" s="6"/>
      <c r="G455" s="6"/>
      <c r="H455" s="6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1"/>
      <c r="B456" s="6"/>
      <c r="C456" s="6"/>
      <c r="D456" s="6"/>
      <c r="E456" s="6"/>
      <c r="F456" s="6"/>
      <c r="G456" s="6"/>
      <c r="H456" s="6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1"/>
      <c r="B457" s="6"/>
      <c r="C457" s="6"/>
      <c r="D457" s="6"/>
      <c r="E457" s="6"/>
      <c r="F457" s="6"/>
      <c r="G457" s="6"/>
      <c r="H457" s="6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1"/>
      <c r="B458" s="6"/>
      <c r="C458" s="6"/>
      <c r="D458" s="6"/>
      <c r="E458" s="6"/>
      <c r="F458" s="6"/>
      <c r="G458" s="6"/>
      <c r="H458" s="6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1"/>
      <c r="B459" s="6"/>
      <c r="C459" s="6"/>
      <c r="D459" s="6"/>
      <c r="E459" s="6"/>
      <c r="F459" s="6"/>
      <c r="G459" s="6"/>
      <c r="H459" s="6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1"/>
      <c r="B460" s="6"/>
      <c r="C460" s="6"/>
      <c r="D460" s="6"/>
      <c r="E460" s="6"/>
      <c r="F460" s="6"/>
      <c r="G460" s="6"/>
      <c r="H460" s="6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1"/>
      <c r="B461" s="6"/>
      <c r="C461" s="6"/>
      <c r="D461" s="6"/>
      <c r="E461" s="6"/>
      <c r="F461" s="6"/>
      <c r="G461" s="6"/>
      <c r="H461" s="6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1"/>
      <c r="B462" s="6"/>
      <c r="C462" s="6"/>
      <c r="D462" s="6"/>
      <c r="E462" s="6"/>
      <c r="F462" s="6"/>
      <c r="G462" s="6"/>
      <c r="H462" s="6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1"/>
      <c r="B463" s="6"/>
      <c r="C463" s="6"/>
      <c r="D463" s="6"/>
      <c r="E463" s="6"/>
      <c r="F463" s="6"/>
      <c r="G463" s="6"/>
      <c r="H463" s="6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1"/>
      <c r="B464" s="6"/>
      <c r="C464" s="6"/>
      <c r="D464" s="6"/>
      <c r="E464" s="6"/>
      <c r="F464" s="6"/>
      <c r="G464" s="6"/>
      <c r="H464" s="6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1"/>
      <c r="B465" s="6"/>
      <c r="C465" s="6"/>
      <c r="D465" s="6"/>
      <c r="E465" s="6"/>
      <c r="F465" s="6"/>
      <c r="G465" s="6"/>
      <c r="H465" s="6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1"/>
      <c r="B466" s="6"/>
      <c r="C466" s="6"/>
      <c r="D466" s="6"/>
      <c r="E466" s="6"/>
      <c r="F466" s="6"/>
      <c r="G466" s="6"/>
      <c r="H466" s="6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1"/>
      <c r="B467" s="6"/>
      <c r="C467" s="6"/>
      <c r="D467" s="6"/>
      <c r="E467" s="6"/>
      <c r="F467" s="6"/>
      <c r="G467" s="6"/>
      <c r="H467" s="6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1"/>
      <c r="B468" s="6"/>
      <c r="C468" s="6"/>
      <c r="D468" s="6"/>
      <c r="E468" s="6"/>
      <c r="F468" s="6"/>
      <c r="G468" s="6"/>
      <c r="H468" s="6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1"/>
      <c r="B469" s="6"/>
      <c r="C469" s="6"/>
      <c r="D469" s="6"/>
      <c r="E469" s="6"/>
      <c r="F469" s="6"/>
      <c r="G469" s="6"/>
      <c r="H469" s="6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1"/>
      <c r="B470" s="6"/>
      <c r="C470" s="6"/>
      <c r="D470" s="6"/>
      <c r="E470" s="6"/>
      <c r="F470" s="6"/>
      <c r="G470" s="6"/>
      <c r="H470" s="6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1"/>
      <c r="B471" s="6"/>
      <c r="C471" s="6"/>
      <c r="D471" s="6"/>
      <c r="E471" s="6"/>
      <c r="F471" s="6"/>
      <c r="G471" s="6"/>
      <c r="H471" s="6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1"/>
      <c r="B472" s="6"/>
      <c r="C472" s="6"/>
      <c r="D472" s="6"/>
      <c r="E472" s="6"/>
      <c r="F472" s="6"/>
      <c r="G472" s="6"/>
      <c r="H472" s="6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1"/>
      <c r="B473" s="6"/>
      <c r="C473" s="6"/>
      <c r="D473" s="6"/>
      <c r="E473" s="6"/>
      <c r="F473" s="6"/>
      <c r="G473" s="6"/>
      <c r="H473" s="6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1"/>
      <c r="B474" s="6"/>
      <c r="C474" s="6"/>
      <c r="D474" s="6"/>
      <c r="E474" s="6"/>
      <c r="F474" s="6"/>
      <c r="G474" s="6"/>
      <c r="H474" s="6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1"/>
      <c r="B475" s="6"/>
      <c r="C475" s="6"/>
      <c r="D475" s="6"/>
      <c r="E475" s="6"/>
      <c r="F475" s="6"/>
      <c r="G475" s="6"/>
      <c r="H475" s="6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1"/>
      <c r="B476" s="6"/>
      <c r="C476" s="6"/>
      <c r="D476" s="6"/>
      <c r="E476" s="6"/>
      <c r="F476" s="6"/>
      <c r="G476" s="6"/>
      <c r="H476" s="6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1"/>
      <c r="B477" s="6"/>
      <c r="C477" s="6"/>
      <c r="D477" s="6"/>
      <c r="E477" s="6"/>
      <c r="F477" s="6"/>
      <c r="G477" s="6"/>
      <c r="H477" s="6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1"/>
      <c r="B478" s="6"/>
      <c r="C478" s="6"/>
      <c r="D478" s="6"/>
      <c r="E478" s="6"/>
      <c r="F478" s="6"/>
      <c r="G478" s="6"/>
      <c r="H478" s="6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1"/>
      <c r="B479" s="6"/>
      <c r="C479" s="6"/>
      <c r="D479" s="6"/>
      <c r="E479" s="6"/>
      <c r="F479" s="6"/>
      <c r="G479" s="6"/>
      <c r="H479" s="6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1"/>
      <c r="B480" s="6"/>
      <c r="C480" s="6"/>
      <c r="D480" s="6"/>
      <c r="E480" s="6"/>
      <c r="F480" s="6"/>
      <c r="G480" s="6"/>
      <c r="H480" s="6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1"/>
      <c r="B481" s="6"/>
      <c r="C481" s="6"/>
      <c r="D481" s="6"/>
      <c r="E481" s="6"/>
      <c r="F481" s="6"/>
      <c r="G481" s="6"/>
      <c r="H481" s="6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1"/>
      <c r="B482" s="6"/>
      <c r="C482" s="6"/>
      <c r="D482" s="6"/>
      <c r="E482" s="6"/>
      <c r="F482" s="6"/>
      <c r="G482" s="6"/>
      <c r="H482" s="6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1"/>
      <c r="B483" s="6"/>
      <c r="C483" s="6"/>
      <c r="D483" s="6"/>
      <c r="E483" s="6"/>
      <c r="F483" s="6"/>
      <c r="G483" s="6"/>
      <c r="H483" s="6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1"/>
      <c r="B484" s="6"/>
      <c r="C484" s="6"/>
      <c r="D484" s="6"/>
      <c r="E484" s="6"/>
      <c r="F484" s="6"/>
      <c r="G484" s="6"/>
      <c r="H484" s="6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1"/>
      <c r="B485" s="6"/>
      <c r="C485" s="6"/>
      <c r="D485" s="6"/>
      <c r="E485" s="6"/>
      <c r="F485" s="6"/>
      <c r="G485" s="6"/>
      <c r="H485" s="6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1"/>
      <c r="B486" s="6"/>
      <c r="C486" s="6"/>
      <c r="D486" s="6"/>
      <c r="E486" s="6"/>
      <c r="F486" s="6"/>
      <c r="G486" s="6"/>
      <c r="H486" s="6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1"/>
      <c r="B487" s="6"/>
      <c r="C487" s="6"/>
      <c r="D487" s="6"/>
      <c r="E487" s="6"/>
      <c r="F487" s="6"/>
      <c r="G487" s="6"/>
      <c r="H487" s="6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1"/>
      <c r="B488" s="6"/>
      <c r="C488" s="6"/>
      <c r="D488" s="6"/>
      <c r="E488" s="6"/>
      <c r="F488" s="6"/>
      <c r="G488" s="6"/>
      <c r="H488" s="6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1"/>
      <c r="B489" s="6"/>
      <c r="C489" s="6"/>
      <c r="D489" s="6"/>
      <c r="E489" s="6"/>
      <c r="F489" s="6"/>
      <c r="G489" s="6"/>
      <c r="H489" s="6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1"/>
      <c r="B490" s="6"/>
      <c r="C490" s="6"/>
      <c r="D490" s="6"/>
      <c r="E490" s="6"/>
      <c r="F490" s="6"/>
      <c r="G490" s="6"/>
      <c r="H490" s="6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1"/>
      <c r="B491" s="6"/>
      <c r="C491" s="6"/>
      <c r="D491" s="6"/>
      <c r="E491" s="6"/>
      <c r="F491" s="6"/>
      <c r="G491" s="6"/>
      <c r="H491" s="6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1"/>
      <c r="B492" s="6"/>
      <c r="C492" s="6"/>
      <c r="D492" s="6"/>
      <c r="E492" s="6"/>
      <c r="F492" s="6"/>
      <c r="G492" s="6"/>
      <c r="H492" s="6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1"/>
      <c r="B493" s="6"/>
      <c r="C493" s="6"/>
      <c r="D493" s="6"/>
      <c r="E493" s="6"/>
      <c r="F493" s="6"/>
      <c r="G493" s="6"/>
      <c r="H493" s="6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1"/>
      <c r="B494" s="6"/>
      <c r="C494" s="6"/>
      <c r="D494" s="6"/>
      <c r="E494" s="6"/>
      <c r="F494" s="6"/>
      <c r="G494" s="6"/>
      <c r="H494" s="6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1"/>
      <c r="B495" s="6"/>
      <c r="C495" s="6"/>
      <c r="D495" s="6"/>
      <c r="E495" s="6"/>
      <c r="F495" s="6"/>
      <c r="G495" s="6"/>
      <c r="H495" s="6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1"/>
      <c r="B496" s="6"/>
      <c r="C496" s="6"/>
      <c r="D496" s="6"/>
      <c r="E496" s="6"/>
      <c r="F496" s="6"/>
      <c r="G496" s="6"/>
      <c r="H496" s="6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1"/>
      <c r="B497" s="6"/>
      <c r="C497" s="6"/>
      <c r="D497" s="6"/>
      <c r="E497" s="6"/>
      <c r="F497" s="6"/>
      <c r="G497" s="6"/>
      <c r="H497" s="6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1"/>
      <c r="B498" s="6"/>
      <c r="C498" s="6"/>
      <c r="D498" s="6"/>
      <c r="E498" s="6"/>
      <c r="F498" s="6"/>
      <c r="G498" s="6"/>
      <c r="H498" s="6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1"/>
      <c r="B499" s="6"/>
      <c r="C499" s="6"/>
      <c r="D499" s="6"/>
      <c r="E499" s="6"/>
      <c r="F499" s="6"/>
      <c r="G499" s="6"/>
      <c r="H499" s="6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1"/>
      <c r="B500" s="6"/>
      <c r="C500" s="6"/>
      <c r="D500" s="6"/>
      <c r="E500" s="6"/>
      <c r="F500" s="6"/>
      <c r="G500" s="6"/>
      <c r="H500" s="6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1"/>
      <c r="B501" s="6"/>
      <c r="C501" s="6"/>
      <c r="D501" s="6"/>
      <c r="E501" s="6"/>
      <c r="F501" s="6"/>
      <c r="G501" s="6"/>
      <c r="H501" s="6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1"/>
      <c r="B502" s="6"/>
      <c r="C502" s="6"/>
      <c r="D502" s="6"/>
      <c r="E502" s="6"/>
      <c r="F502" s="6"/>
      <c r="G502" s="6"/>
      <c r="H502" s="6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1"/>
      <c r="B503" s="6"/>
      <c r="C503" s="6"/>
      <c r="D503" s="6"/>
      <c r="E503" s="6"/>
      <c r="F503" s="6"/>
      <c r="G503" s="6"/>
      <c r="H503" s="6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1"/>
      <c r="B504" s="6"/>
      <c r="C504" s="6"/>
      <c r="D504" s="6"/>
      <c r="E504" s="6"/>
      <c r="F504" s="6"/>
      <c r="G504" s="6"/>
      <c r="H504" s="6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1"/>
      <c r="B505" s="6"/>
      <c r="C505" s="6"/>
      <c r="D505" s="6"/>
      <c r="E505" s="6"/>
      <c r="F505" s="6"/>
      <c r="G505" s="6"/>
      <c r="H505" s="6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1"/>
      <c r="B506" s="6"/>
      <c r="C506" s="6"/>
      <c r="D506" s="6"/>
      <c r="E506" s="6"/>
      <c r="F506" s="6"/>
      <c r="G506" s="6"/>
      <c r="H506" s="6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1"/>
      <c r="B507" s="6"/>
      <c r="C507" s="6"/>
      <c r="D507" s="6"/>
      <c r="E507" s="6"/>
      <c r="F507" s="6"/>
      <c r="G507" s="6"/>
      <c r="H507" s="6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1"/>
      <c r="B508" s="6"/>
      <c r="C508" s="6"/>
      <c r="D508" s="6"/>
      <c r="E508" s="6"/>
      <c r="F508" s="6"/>
      <c r="G508" s="6"/>
      <c r="H508" s="6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1"/>
      <c r="B509" s="6"/>
      <c r="C509" s="6"/>
      <c r="D509" s="6"/>
      <c r="E509" s="6"/>
      <c r="F509" s="6"/>
      <c r="G509" s="6"/>
      <c r="H509" s="6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1"/>
      <c r="B510" s="6"/>
      <c r="C510" s="6"/>
      <c r="D510" s="6"/>
      <c r="E510" s="6"/>
      <c r="F510" s="6"/>
      <c r="G510" s="6"/>
      <c r="H510" s="6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1"/>
      <c r="B511" s="6"/>
      <c r="C511" s="6"/>
      <c r="D511" s="6"/>
      <c r="E511" s="6"/>
      <c r="F511" s="6"/>
      <c r="G511" s="6"/>
      <c r="H511" s="6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1"/>
      <c r="B512" s="6"/>
      <c r="C512" s="6"/>
      <c r="D512" s="6"/>
      <c r="E512" s="6"/>
      <c r="F512" s="6"/>
      <c r="G512" s="6"/>
      <c r="H512" s="6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1"/>
      <c r="B513" s="6"/>
      <c r="C513" s="6"/>
      <c r="D513" s="6"/>
      <c r="E513" s="6"/>
      <c r="F513" s="6"/>
      <c r="G513" s="6"/>
      <c r="H513" s="6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1"/>
      <c r="B514" s="6"/>
      <c r="C514" s="6"/>
      <c r="D514" s="6"/>
      <c r="E514" s="6"/>
      <c r="F514" s="6"/>
      <c r="G514" s="6"/>
      <c r="H514" s="6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1"/>
      <c r="B515" s="6"/>
      <c r="C515" s="6"/>
      <c r="D515" s="6"/>
      <c r="E515" s="6"/>
      <c r="F515" s="6"/>
      <c r="G515" s="6"/>
      <c r="H515" s="6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1"/>
      <c r="B516" s="6"/>
      <c r="C516" s="6"/>
      <c r="D516" s="6"/>
      <c r="E516" s="6"/>
      <c r="F516" s="6"/>
      <c r="G516" s="6"/>
      <c r="H516" s="6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1"/>
      <c r="B517" s="6"/>
      <c r="C517" s="6"/>
      <c r="D517" s="6"/>
      <c r="E517" s="6"/>
      <c r="F517" s="6"/>
      <c r="G517" s="6"/>
      <c r="H517" s="6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1"/>
      <c r="B518" s="6"/>
      <c r="C518" s="6"/>
      <c r="D518" s="6"/>
      <c r="E518" s="6"/>
      <c r="F518" s="6"/>
      <c r="G518" s="6"/>
      <c r="H518" s="6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1"/>
      <c r="B519" s="6"/>
      <c r="C519" s="6"/>
      <c r="D519" s="6"/>
      <c r="E519" s="6"/>
      <c r="F519" s="6"/>
      <c r="G519" s="6"/>
      <c r="H519" s="6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1"/>
      <c r="B520" s="6"/>
      <c r="C520" s="6"/>
      <c r="D520" s="6"/>
      <c r="E520" s="6"/>
      <c r="F520" s="6"/>
      <c r="G520" s="6"/>
      <c r="H520" s="6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1"/>
      <c r="B521" s="6"/>
      <c r="C521" s="6"/>
      <c r="D521" s="6"/>
      <c r="E521" s="6"/>
      <c r="F521" s="6"/>
      <c r="G521" s="6"/>
      <c r="H521" s="6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1"/>
      <c r="B522" s="6"/>
      <c r="C522" s="6"/>
      <c r="D522" s="6"/>
      <c r="E522" s="6"/>
      <c r="F522" s="6"/>
      <c r="G522" s="6"/>
      <c r="H522" s="6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1"/>
      <c r="B523" s="6"/>
      <c r="C523" s="6"/>
      <c r="D523" s="6"/>
      <c r="E523" s="6"/>
      <c r="F523" s="6"/>
      <c r="G523" s="6"/>
      <c r="H523" s="6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1"/>
      <c r="B524" s="6"/>
      <c r="C524" s="6"/>
      <c r="D524" s="6"/>
      <c r="E524" s="6"/>
      <c r="F524" s="6"/>
      <c r="G524" s="6"/>
      <c r="H524" s="6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1"/>
      <c r="B525" s="6"/>
      <c r="C525" s="6"/>
      <c r="D525" s="6"/>
      <c r="E525" s="6"/>
      <c r="F525" s="6"/>
      <c r="G525" s="6"/>
      <c r="H525" s="6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1"/>
      <c r="B526" s="6"/>
      <c r="C526" s="6"/>
      <c r="D526" s="6"/>
      <c r="E526" s="6"/>
      <c r="F526" s="6"/>
      <c r="G526" s="6"/>
      <c r="H526" s="6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1"/>
      <c r="B527" s="6"/>
      <c r="C527" s="6"/>
      <c r="D527" s="6"/>
      <c r="E527" s="6"/>
      <c r="F527" s="6"/>
      <c r="G527" s="6"/>
      <c r="H527" s="6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1"/>
      <c r="B528" s="6"/>
      <c r="C528" s="6"/>
      <c r="D528" s="6"/>
      <c r="E528" s="6"/>
      <c r="F528" s="6"/>
      <c r="G528" s="6"/>
      <c r="H528" s="6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1"/>
      <c r="B529" s="6"/>
      <c r="C529" s="6"/>
      <c r="D529" s="6"/>
      <c r="E529" s="6"/>
      <c r="F529" s="6"/>
      <c r="G529" s="6"/>
      <c r="H529" s="6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1"/>
      <c r="B530" s="6"/>
      <c r="C530" s="6"/>
      <c r="D530" s="6"/>
      <c r="E530" s="6"/>
      <c r="F530" s="6"/>
      <c r="G530" s="6"/>
      <c r="H530" s="6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1"/>
      <c r="B531" s="6"/>
      <c r="C531" s="6"/>
      <c r="D531" s="6"/>
      <c r="E531" s="6"/>
      <c r="F531" s="6"/>
      <c r="G531" s="6"/>
      <c r="H531" s="6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1"/>
      <c r="B532" s="6"/>
      <c r="C532" s="6"/>
      <c r="D532" s="6"/>
      <c r="E532" s="6"/>
      <c r="F532" s="6"/>
      <c r="G532" s="6"/>
      <c r="H532" s="6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1"/>
      <c r="B533" s="6"/>
      <c r="C533" s="6"/>
      <c r="D533" s="6"/>
      <c r="E533" s="6"/>
      <c r="F533" s="6"/>
      <c r="G533" s="6"/>
      <c r="H533" s="6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1"/>
      <c r="B534" s="6"/>
      <c r="C534" s="6"/>
      <c r="D534" s="6"/>
      <c r="E534" s="6"/>
      <c r="F534" s="6"/>
      <c r="G534" s="6"/>
      <c r="H534" s="6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1"/>
      <c r="B535" s="6"/>
      <c r="C535" s="6"/>
      <c r="D535" s="6"/>
      <c r="E535" s="6"/>
      <c r="F535" s="6"/>
      <c r="G535" s="6"/>
      <c r="H535" s="6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1"/>
      <c r="B536" s="6"/>
      <c r="C536" s="6"/>
      <c r="D536" s="6"/>
      <c r="E536" s="6"/>
      <c r="F536" s="6"/>
      <c r="G536" s="6"/>
      <c r="H536" s="6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1"/>
      <c r="B537" s="6"/>
      <c r="C537" s="6"/>
      <c r="D537" s="6"/>
      <c r="E537" s="6"/>
      <c r="F537" s="6"/>
      <c r="G537" s="6"/>
      <c r="H537" s="6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1"/>
      <c r="B538" s="6"/>
      <c r="C538" s="6"/>
      <c r="D538" s="6"/>
      <c r="E538" s="6"/>
      <c r="F538" s="6"/>
      <c r="G538" s="6"/>
      <c r="H538" s="6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1"/>
      <c r="B539" s="6"/>
      <c r="C539" s="6"/>
      <c r="D539" s="6"/>
      <c r="E539" s="6"/>
      <c r="F539" s="6"/>
      <c r="G539" s="6"/>
      <c r="H539" s="6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1"/>
      <c r="B540" s="6"/>
      <c r="C540" s="6"/>
      <c r="D540" s="6"/>
      <c r="E540" s="6"/>
      <c r="F540" s="6"/>
      <c r="G540" s="6"/>
      <c r="H540" s="6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1"/>
      <c r="B541" s="6"/>
      <c r="C541" s="6"/>
      <c r="D541" s="6"/>
      <c r="E541" s="6"/>
      <c r="F541" s="6"/>
      <c r="G541" s="6"/>
      <c r="H541" s="6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1"/>
      <c r="B542" s="6"/>
      <c r="C542" s="6"/>
      <c r="D542" s="6"/>
      <c r="E542" s="6"/>
      <c r="F542" s="6"/>
      <c r="G542" s="6"/>
      <c r="H542" s="6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1"/>
      <c r="B543" s="6"/>
      <c r="C543" s="6"/>
      <c r="D543" s="6"/>
      <c r="E543" s="6"/>
      <c r="F543" s="6"/>
      <c r="G543" s="6"/>
      <c r="H543" s="6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1"/>
      <c r="B544" s="6"/>
      <c r="C544" s="6"/>
      <c r="D544" s="6"/>
      <c r="E544" s="6"/>
      <c r="F544" s="6"/>
      <c r="G544" s="6"/>
      <c r="H544" s="6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1"/>
      <c r="B545" s="6"/>
      <c r="C545" s="6"/>
      <c r="D545" s="6"/>
      <c r="E545" s="6"/>
      <c r="F545" s="6"/>
      <c r="G545" s="6"/>
      <c r="H545" s="6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1"/>
      <c r="B546" s="6"/>
      <c r="C546" s="6"/>
      <c r="D546" s="6"/>
      <c r="E546" s="6"/>
      <c r="F546" s="6"/>
      <c r="G546" s="6"/>
      <c r="H546" s="6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1"/>
      <c r="B547" s="6"/>
      <c r="C547" s="6"/>
      <c r="D547" s="6"/>
      <c r="E547" s="6"/>
      <c r="F547" s="6"/>
      <c r="G547" s="6"/>
      <c r="H547" s="6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1"/>
      <c r="B548" s="6"/>
      <c r="C548" s="6"/>
      <c r="D548" s="6"/>
      <c r="E548" s="6"/>
      <c r="F548" s="6"/>
      <c r="G548" s="6"/>
      <c r="H548" s="6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1"/>
      <c r="B549" s="6"/>
      <c r="C549" s="6"/>
      <c r="D549" s="6"/>
      <c r="E549" s="6"/>
      <c r="F549" s="6"/>
      <c r="G549" s="6"/>
      <c r="H549" s="6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1"/>
      <c r="B550" s="6"/>
      <c r="C550" s="6"/>
      <c r="D550" s="6"/>
      <c r="E550" s="6"/>
      <c r="F550" s="6"/>
      <c r="G550" s="6"/>
      <c r="H550" s="6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1"/>
      <c r="B551" s="6"/>
      <c r="C551" s="6"/>
      <c r="D551" s="6"/>
      <c r="E551" s="6"/>
      <c r="F551" s="6"/>
      <c r="G551" s="6"/>
      <c r="H551" s="6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1"/>
      <c r="B552" s="6"/>
      <c r="C552" s="6"/>
      <c r="D552" s="6"/>
      <c r="E552" s="6"/>
      <c r="F552" s="6"/>
      <c r="G552" s="6"/>
      <c r="H552" s="6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1"/>
      <c r="B553" s="6"/>
      <c r="C553" s="6"/>
      <c r="D553" s="6"/>
      <c r="E553" s="6"/>
      <c r="F553" s="6"/>
      <c r="G553" s="6"/>
      <c r="H553" s="6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1"/>
      <c r="B554" s="6"/>
      <c r="C554" s="6"/>
      <c r="D554" s="6"/>
      <c r="E554" s="6"/>
      <c r="F554" s="6"/>
      <c r="G554" s="6"/>
      <c r="H554" s="6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1"/>
      <c r="B555" s="6"/>
      <c r="C555" s="6"/>
      <c r="D555" s="6"/>
      <c r="E555" s="6"/>
      <c r="F555" s="6"/>
      <c r="G555" s="6"/>
      <c r="H555" s="6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1"/>
      <c r="B556" s="6"/>
      <c r="C556" s="6"/>
      <c r="D556" s="6"/>
      <c r="E556" s="6"/>
      <c r="F556" s="6"/>
      <c r="G556" s="6"/>
      <c r="H556" s="6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1"/>
      <c r="B557" s="6"/>
      <c r="C557" s="6"/>
      <c r="D557" s="6"/>
      <c r="E557" s="6"/>
      <c r="F557" s="6"/>
      <c r="G557" s="6"/>
      <c r="H557" s="6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1"/>
      <c r="B558" s="6"/>
      <c r="C558" s="6"/>
      <c r="D558" s="6"/>
      <c r="E558" s="6"/>
      <c r="F558" s="6"/>
      <c r="G558" s="6"/>
      <c r="H558" s="6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1"/>
      <c r="B559" s="6"/>
      <c r="C559" s="6"/>
      <c r="D559" s="6"/>
      <c r="E559" s="6"/>
      <c r="F559" s="6"/>
      <c r="G559" s="6"/>
      <c r="H559" s="6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1"/>
      <c r="B560" s="6"/>
      <c r="C560" s="6"/>
      <c r="D560" s="6"/>
      <c r="E560" s="6"/>
      <c r="F560" s="6"/>
      <c r="G560" s="6"/>
      <c r="H560" s="6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1"/>
      <c r="B561" s="6"/>
      <c r="C561" s="6"/>
      <c r="D561" s="6"/>
      <c r="E561" s="6"/>
      <c r="F561" s="6"/>
      <c r="G561" s="6"/>
      <c r="H561" s="6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1"/>
      <c r="B562" s="6"/>
      <c r="C562" s="6"/>
      <c r="D562" s="6"/>
      <c r="E562" s="6"/>
      <c r="F562" s="6"/>
      <c r="G562" s="6"/>
      <c r="H562" s="6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1"/>
      <c r="B563" s="6"/>
      <c r="C563" s="6"/>
      <c r="D563" s="6"/>
      <c r="E563" s="6"/>
      <c r="F563" s="6"/>
      <c r="G563" s="6"/>
      <c r="H563" s="6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1"/>
      <c r="B564" s="6"/>
      <c r="C564" s="6"/>
      <c r="D564" s="6"/>
      <c r="E564" s="6"/>
      <c r="F564" s="6"/>
      <c r="G564" s="6"/>
      <c r="H564" s="6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1"/>
      <c r="B565" s="6"/>
      <c r="C565" s="6"/>
      <c r="D565" s="6"/>
      <c r="E565" s="6"/>
      <c r="F565" s="6"/>
      <c r="G565" s="6"/>
      <c r="H565" s="6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1"/>
      <c r="B566" s="6"/>
      <c r="C566" s="6"/>
      <c r="D566" s="6"/>
      <c r="E566" s="6"/>
      <c r="F566" s="6"/>
      <c r="G566" s="6"/>
      <c r="H566" s="6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1"/>
      <c r="B567" s="6"/>
      <c r="C567" s="6"/>
      <c r="D567" s="6"/>
      <c r="E567" s="6"/>
      <c r="F567" s="6"/>
      <c r="G567" s="6"/>
      <c r="H567" s="6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1"/>
      <c r="B568" s="6"/>
      <c r="C568" s="6"/>
      <c r="D568" s="6"/>
      <c r="E568" s="6"/>
      <c r="F568" s="6"/>
      <c r="G568" s="6"/>
      <c r="H568" s="6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1"/>
      <c r="B569" s="6"/>
      <c r="C569" s="6"/>
      <c r="D569" s="6"/>
      <c r="E569" s="6"/>
      <c r="F569" s="6"/>
      <c r="G569" s="6"/>
      <c r="H569" s="6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1"/>
      <c r="B570" s="6"/>
      <c r="C570" s="6"/>
      <c r="D570" s="6"/>
      <c r="E570" s="6"/>
      <c r="F570" s="6"/>
      <c r="G570" s="6"/>
      <c r="H570" s="6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1"/>
      <c r="B571" s="6"/>
      <c r="C571" s="6"/>
      <c r="D571" s="6"/>
      <c r="E571" s="6"/>
      <c r="F571" s="6"/>
      <c r="G571" s="6"/>
      <c r="H571" s="6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1"/>
      <c r="B572" s="6"/>
      <c r="C572" s="6"/>
      <c r="D572" s="6"/>
      <c r="E572" s="6"/>
      <c r="F572" s="6"/>
      <c r="G572" s="6"/>
      <c r="H572" s="6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1"/>
      <c r="B573" s="6"/>
      <c r="C573" s="6"/>
      <c r="D573" s="6"/>
      <c r="E573" s="6"/>
      <c r="F573" s="6"/>
      <c r="G573" s="6"/>
      <c r="H573" s="6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1"/>
      <c r="B574" s="6"/>
      <c r="C574" s="6"/>
      <c r="D574" s="6"/>
      <c r="E574" s="6"/>
      <c r="F574" s="6"/>
      <c r="G574" s="6"/>
      <c r="H574" s="6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1"/>
      <c r="B575" s="6"/>
      <c r="C575" s="6"/>
      <c r="D575" s="6"/>
      <c r="E575" s="6"/>
      <c r="F575" s="6"/>
      <c r="G575" s="6"/>
      <c r="H575" s="6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1"/>
      <c r="B576" s="6"/>
      <c r="C576" s="6"/>
      <c r="D576" s="6"/>
      <c r="E576" s="6"/>
      <c r="F576" s="6"/>
      <c r="G576" s="6"/>
      <c r="H576" s="6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1"/>
      <c r="B577" s="6"/>
      <c r="C577" s="6"/>
      <c r="D577" s="6"/>
      <c r="E577" s="6"/>
      <c r="F577" s="6"/>
      <c r="G577" s="6"/>
      <c r="H577" s="6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1"/>
      <c r="B578" s="6"/>
      <c r="C578" s="6"/>
      <c r="D578" s="6"/>
      <c r="E578" s="6"/>
      <c r="F578" s="6"/>
      <c r="G578" s="6"/>
      <c r="H578" s="6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1"/>
      <c r="B579" s="6"/>
      <c r="C579" s="6"/>
      <c r="D579" s="6"/>
      <c r="E579" s="6"/>
      <c r="F579" s="6"/>
      <c r="G579" s="6"/>
      <c r="H579" s="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1"/>
      <c r="B580" s="6"/>
      <c r="C580" s="6"/>
      <c r="D580" s="6"/>
      <c r="E580" s="6"/>
      <c r="F580" s="6"/>
      <c r="G580" s="6"/>
      <c r="H580" s="6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1"/>
      <c r="B581" s="6"/>
      <c r="C581" s="6"/>
      <c r="D581" s="6"/>
      <c r="E581" s="6"/>
      <c r="F581" s="6"/>
      <c r="G581" s="6"/>
      <c r="H581" s="6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1"/>
      <c r="B582" s="6"/>
      <c r="C582" s="6"/>
      <c r="D582" s="6"/>
      <c r="E582" s="6"/>
      <c r="F582" s="6"/>
      <c r="G582" s="6"/>
      <c r="H582" s="6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1"/>
      <c r="B583" s="6"/>
      <c r="C583" s="6"/>
      <c r="D583" s="6"/>
      <c r="E583" s="6"/>
      <c r="F583" s="6"/>
      <c r="G583" s="6"/>
      <c r="H583" s="6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1"/>
      <c r="B584" s="6"/>
      <c r="C584" s="6"/>
      <c r="D584" s="6"/>
      <c r="E584" s="6"/>
      <c r="F584" s="6"/>
      <c r="G584" s="6"/>
      <c r="H584" s="6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1"/>
      <c r="B585" s="6"/>
      <c r="C585" s="6"/>
      <c r="D585" s="6"/>
      <c r="E585" s="6"/>
      <c r="F585" s="6"/>
      <c r="G585" s="6"/>
      <c r="H585" s="6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1"/>
      <c r="B586" s="6"/>
      <c r="C586" s="6"/>
      <c r="D586" s="6"/>
      <c r="E586" s="6"/>
      <c r="F586" s="6"/>
      <c r="G586" s="6"/>
      <c r="H586" s="6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1"/>
      <c r="B587" s="6"/>
      <c r="C587" s="6"/>
      <c r="D587" s="6"/>
      <c r="E587" s="6"/>
      <c r="F587" s="6"/>
      <c r="G587" s="6"/>
      <c r="H587" s="6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1"/>
      <c r="B588" s="6"/>
      <c r="C588" s="6"/>
      <c r="D588" s="6"/>
      <c r="E588" s="6"/>
      <c r="F588" s="6"/>
      <c r="G588" s="6"/>
      <c r="H588" s="6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1"/>
      <c r="B589" s="6"/>
      <c r="C589" s="6"/>
      <c r="D589" s="6"/>
      <c r="E589" s="6"/>
      <c r="F589" s="6"/>
      <c r="G589" s="6"/>
      <c r="H589" s="6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1"/>
      <c r="B590" s="6"/>
      <c r="C590" s="6"/>
      <c r="D590" s="6"/>
      <c r="E590" s="6"/>
      <c r="F590" s="6"/>
      <c r="G590" s="6"/>
      <c r="H590" s="6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1"/>
      <c r="B591" s="6"/>
      <c r="C591" s="6"/>
      <c r="D591" s="6"/>
      <c r="E591" s="6"/>
      <c r="F591" s="6"/>
      <c r="G591" s="6"/>
      <c r="H591" s="6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1"/>
      <c r="B592" s="6"/>
      <c r="C592" s="6"/>
      <c r="D592" s="6"/>
      <c r="E592" s="6"/>
      <c r="F592" s="6"/>
      <c r="G592" s="6"/>
      <c r="H592" s="6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1"/>
      <c r="B593" s="6"/>
      <c r="C593" s="6"/>
      <c r="D593" s="6"/>
      <c r="E593" s="6"/>
      <c r="F593" s="6"/>
      <c r="G593" s="6"/>
      <c r="H593" s="6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1"/>
      <c r="B594" s="6"/>
      <c r="C594" s="6"/>
      <c r="D594" s="6"/>
      <c r="E594" s="6"/>
      <c r="F594" s="6"/>
      <c r="G594" s="6"/>
      <c r="H594" s="6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1"/>
      <c r="B595" s="6"/>
      <c r="C595" s="6"/>
      <c r="D595" s="6"/>
      <c r="E595" s="6"/>
      <c r="F595" s="6"/>
      <c r="G595" s="6"/>
      <c r="H595" s="6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1"/>
      <c r="B596" s="6"/>
      <c r="C596" s="6"/>
      <c r="D596" s="6"/>
      <c r="E596" s="6"/>
      <c r="F596" s="6"/>
      <c r="G596" s="6"/>
      <c r="H596" s="6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1"/>
      <c r="B597" s="6"/>
      <c r="C597" s="6"/>
      <c r="D597" s="6"/>
      <c r="E597" s="6"/>
      <c r="F597" s="6"/>
      <c r="G597" s="6"/>
      <c r="H597" s="6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1"/>
      <c r="B598" s="6"/>
      <c r="C598" s="6"/>
      <c r="D598" s="6"/>
      <c r="E598" s="6"/>
      <c r="F598" s="6"/>
      <c r="G598" s="6"/>
      <c r="H598" s="6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1"/>
      <c r="B599" s="6"/>
      <c r="C599" s="6"/>
      <c r="D599" s="6"/>
      <c r="E599" s="6"/>
      <c r="F599" s="6"/>
      <c r="G599" s="6"/>
      <c r="H599" s="6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1"/>
      <c r="B600" s="6"/>
      <c r="C600" s="6"/>
      <c r="D600" s="6"/>
      <c r="E600" s="6"/>
      <c r="F600" s="6"/>
      <c r="G600" s="6"/>
      <c r="H600" s="6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1"/>
      <c r="B601" s="6"/>
      <c r="C601" s="6"/>
      <c r="D601" s="6"/>
      <c r="E601" s="6"/>
      <c r="F601" s="6"/>
      <c r="G601" s="6"/>
      <c r="H601" s="6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1"/>
      <c r="B602" s="6"/>
      <c r="C602" s="6"/>
      <c r="D602" s="6"/>
      <c r="E602" s="6"/>
      <c r="F602" s="6"/>
      <c r="G602" s="6"/>
      <c r="H602" s="6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1"/>
      <c r="B603" s="6"/>
      <c r="C603" s="6"/>
      <c r="D603" s="6"/>
      <c r="E603" s="6"/>
      <c r="F603" s="6"/>
      <c r="G603" s="6"/>
      <c r="H603" s="6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1"/>
      <c r="B604" s="6"/>
      <c r="C604" s="6"/>
      <c r="D604" s="6"/>
      <c r="E604" s="6"/>
      <c r="F604" s="6"/>
      <c r="G604" s="6"/>
      <c r="H604" s="6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1"/>
      <c r="B605" s="6"/>
      <c r="C605" s="6"/>
      <c r="D605" s="6"/>
      <c r="E605" s="6"/>
      <c r="F605" s="6"/>
      <c r="G605" s="6"/>
      <c r="H605" s="6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1"/>
      <c r="B606" s="6"/>
      <c r="C606" s="6"/>
      <c r="D606" s="6"/>
      <c r="E606" s="6"/>
      <c r="F606" s="6"/>
      <c r="G606" s="6"/>
      <c r="H606" s="6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1"/>
      <c r="B607" s="6"/>
      <c r="C607" s="6"/>
      <c r="D607" s="6"/>
      <c r="E607" s="6"/>
      <c r="F607" s="6"/>
      <c r="G607" s="6"/>
      <c r="H607" s="6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1"/>
      <c r="B608" s="6"/>
      <c r="C608" s="6"/>
      <c r="D608" s="6"/>
      <c r="E608" s="6"/>
      <c r="F608" s="6"/>
      <c r="G608" s="6"/>
      <c r="H608" s="6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1"/>
      <c r="B609" s="6"/>
      <c r="C609" s="6"/>
      <c r="D609" s="6"/>
      <c r="E609" s="6"/>
      <c r="F609" s="6"/>
      <c r="G609" s="6"/>
      <c r="H609" s="6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1"/>
      <c r="B610" s="6"/>
      <c r="C610" s="6"/>
      <c r="D610" s="6"/>
      <c r="E610" s="6"/>
      <c r="F610" s="6"/>
      <c r="G610" s="6"/>
      <c r="H610" s="6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1"/>
      <c r="B611" s="6"/>
      <c r="C611" s="6"/>
      <c r="D611" s="6"/>
      <c r="E611" s="6"/>
      <c r="F611" s="6"/>
      <c r="G611" s="6"/>
      <c r="H611" s="6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1"/>
      <c r="B612" s="6"/>
      <c r="C612" s="6"/>
      <c r="D612" s="6"/>
      <c r="E612" s="6"/>
      <c r="F612" s="6"/>
      <c r="G612" s="6"/>
      <c r="H612" s="6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1"/>
      <c r="B613" s="6"/>
      <c r="C613" s="6"/>
      <c r="D613" s="6"/>
      <c r="E613" s="6"/>
      <c r="F613" s="6"/>
      <c r="G613" s="6"/>
      <c r="H613" s="6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1"/>
      <c r="B614" s="6"/>
      <c r="C614" s="6"/>
      <c r="D614" s="6"/>
      <c r="E614" s="6"/>
      <c r="F614" s="6"/>
      <c r="G614" s="6"/>
      <c r="H614" s="6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1"/>
      <c r="B615" s="6"/>
      <c r="C615" s="6"/>
      <c r="D615" s="6"/>
      <c r="E615" s="6"/>
      <c r="F615" s="6"/>
      <c r="G615" s="6"/>
      <c r="H615" s="6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1"/>
      <c r="B616" s="6"/>
      <c r="C616" s="6"/>
      <c r="D616" s="6"/>
      <c r="E616" s="6"/>
      <c r="F616" s="6"/>
      <c r="G616" s="6"/>
      <c r="H616" s="6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1"/>
      <c r="B617" s="6"/>
      <c r="C617" s="6"/>
      <c r="D617" s="6"/>
      <c r="E617" s="6"/>
      <c r="F617" s="6"/>
      <c r="G617" s="6"/>
      <c r="H617" s="6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1"/>
      <c r="B618" s="6"/>
      <c r="C618" s="6"/>
      <c r="D618" s="6"/>
      <c r="E618" s="6"/>
      <c r="F618" s="6"/>
      <c r="G618" s="6"/>
      <c r="H618" s="6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1"/>
      <c r="B619" s="6"/>
      <c r="C619" s="6"/>
      <c r="D619" s="6"/>
      <c r="E619" s="6"/>
      <c r="F619" s="6"/>
      <c r="G619" s="6"/>
      <c r="H619" s="6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1"/>
      <c r="B620" s="6"/>
      <c r="C620" s="6"/>
      <c r="D620" s="6"/>
      <c r="E620" s="6"/>
      <c r="F620" s="6"/>
      <c r="G620" s="6"/>
      <c r="H620" s="6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1"/>
      <c r="B621" s="6"/>
      <c r="C621" s="6"/>
      <c r="D621" s="6"/>
      <c r="E621" s="6"/>
      <c r="F621" s="6"/>
      <c r="G621" s="6"/>
      <c r="H621" s="6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1"/>
      <c r="B622" s="6"/>
      <c r="C622" s="6"/>
      <c r="D622" s="6"/>
      <c r="E622" s="6"/>
      <c r="F622" s="6"/>
      <c r="G622" s="6"/>
      <c r="H622" s="6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1"/>
      <c r="B623" s="6"/>
      <c r="C623" s="6"/>
      <c r="D623" s="6"/>
      <c r="E623" s="6"/>
      <c r="F623" s="6"/>
      <c r="G623" s="6"/>
      <c r="H623" s="6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1"/>
      <c r="B624" s="6"/>
      <c r="C624" s="6"/>
      <c r="D624" s="6"/>
      <c r="E624" s="6"/>
      <c r="F624" s="6"/>
      <c r="G624" s="6"/>
      <c r="H624" s="6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1"/>
      <c r="B625" s="6"/>
      <c r="C625" s="6"/>
      <c r="D625" s="6"/>
      <c r="E625" s="6"/>
      <c r="F625" s="6"/>
      <c r="G625" s="6"/>
      <c r="H625" s="6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1"/>
      <c r="B626" s="6"/>
      <c r="C626" s="6"/>
      <c r="D626" s="6"/>
      <c r="E626" s="6"/>
      <c r="F626" s="6"/>
      <c r="G626" s="6"/>
      <c r="H626" s="6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1"/>
      <c r="B627" s="6"/>
      <c r="C627" s="6"/>
      <c r="D627" s="6"/>
      <c r="E627" s="6"/>
      <c r="F627" s="6"/>
      <c r="G627" s="6"/>
      <c r="H627" s="6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1"/>
      <c r="B628" s="6"/>
      <c r="C628" s="6"/>
      <c r="D628" s="6"/>
      <c r="E628" s="6"/>
      <c r="F628" s="6"/>
      <c r="G628" s="6"/>
      <c r="H628" s="6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1"/>
      <c r="B629" s="6"/>
      <c r="C629" s="6"/>
      <c r="D629" s="6"/>
      <c r="E629" s="6"/>
      <c r="F629" s="6"/>
      <c r="G629" s="6"/>
      <c r="H629" s="6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1"/>
      <c r="B630" s="6"/>
      <c r="C630" s="6"/>
      <c r="D630" s="6"/>
      <c r="E630" s="6"/>
      <c r="F630" s="6"/>
      <c r="G630" s="6"/>
      <c r="H630" s="6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1"/>
      <c r="B631" s="6"/>
      <c r="C631" s="6"/>
      <c r="D631" s="6"/>
      <c r="E631" s="6"/>
      <c r="F631" s="6"/>
      <c r="G631" s="6"/>
      <c r="H631" s="6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1"/>
      <c r="B632" s="6"/>
      <c r="C632" s="6"/>
      <c r="D632" s="6"/>
      <c r="E632" s="6"/>
      <c r="F632" s="6"/>
      <c r="G632" s="6"/>
      <c r="H632" s="6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1"/>
      <c r="B633" s="6"/>
      <c r="C633" s="6"/>
      <c r="D633" s="6"/>
      <c r="E633" s="6"/>
      <c r="F633" s="6"/>
      <c r="G633" s="6"/>
      <c r="H633" s="6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1"/>
      <c r="B634" s="6"/>
      <c r="C634" s="6"/>
      <c r="D634" s="6"/>
      <c r="E634" s="6"/>
      <c r="F634" s="6"/>
      <c r="G634" s="6"/>
      <c r="H634" s="6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1"/>
      <c r="B635" s="6"/>
      <c r="C635" s="6"/>
      <c r="D635" s="6"/>
      <c r="E635" s="6"/>
      <c r="F635" s="6"/>
      <c r="G635" s="6"/>
      <c r="H635" s="6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1"/>
      <c r="B636" s="6"/>
      <c r="C636" s="6"/>
      <c r="D636" s="6"/>
      <c r="E636" s="6"/>
      <c r="F636" s="6"/>
      <c r="G636" s="6"/>
      <c r="H636" s="6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1"/>
      <c r="B637" s="6"/>
      <c r="C637" s="6"/>
      <c r="D637" s="6"/>
      <c r="E637" s="6"/>
      <c r="F637" s="6"/>
      <c r="G637" s="6"/>
      <c r="H637" s="6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1"/>
      <c r="B638" s="6"/>
      <c r="C638" s="6"/>
      <c r="D638" s="6"/>
      <c r="E638" s="6"/>
      <c r="F638" s="6"/>
      <c r="G638" s="6"/>
      <c r="H638" s="6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1"/>
      <c r="B639" s="6"/>
      <c r="C639" s="6"/>
      <c r="D639" s="6"/>
      <c r="E639" s="6"/>
      <c r="F639" s="6"/>
      <c r="G639" s="6"/>
      <c r="H639" s="6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1"/>
      <c r="B640" s="6"/>
      <c r="C640" s="6"/>
      <c r="D640" s="6"/>
      <c r="E640" s="6"/>
      <c r="F640" s="6"/>
      <c r="G640" s="6"/>
      <c r="H640" s="6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1"/>
      <c r="B641" s="6"/>
      <c r="C641" s="6"/>
      <c r="D641" s="6"/>
      <c r="E641" s="6"/>
      <c r="F641" s="6"/>
      <c r="G641" s="6"/>
      <c r="H641" s="6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1"/>
      <c r="B642" s="6"/>
      <c r="C642" s="6"/>
      <c r="D642" s="6"/>
      <c r="E642" s="6"/>
      <c r="F642" s="6"/>
      <c r="G642" s="6"/>
      <c r="H642" s="6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1"/>
      <c r="B643" s="6"/>
      <c r="C643" s="6"/>
      <c r="D643" s="6"/>
      <c r="E643" s="6"/>
      <c r="F643" s="6"/>
      <c r="G643" s="6"/>
      <c r="H643" s="6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1"/>
      <c r="B644" s="6"/>
      <c r="C644" s="6"/>
      <c r="D644" s="6"/>
      <c r="E644" s="6"/>
      <c r="F644" s="6"/>
      <c r="G644" s="6"/>
      <c r="H644" s="6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1"/>
      <c r="B645" s="6"/>
      <c r="C645" s="6"/>
      <c r="D645" s="6"/>
      <c r="E645" s="6"/>
      <c r="F645" s="6"/>
      <c r="G645" s="6"/>
      <c r="H645" s="6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1"/>
      <c r="B646" s="6"/>
      <c r="C646" s="6"/>
      <c r="D646" s="6"/>
      <c r="E646" s="6"/>
      <c r="F646" s="6"/>
      <c r="G646" s="6"/>
      <c r="H646" s="6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1"/>
      <c r="B647" s="6"/>
      <c r="C647" s="6"/>
      <c r="D647" s="6"/>
      <c r="E647" s="6"/>
      <c r="F647" s="6"/>
      <c r="G647" s="6"/>
      <c r="H647" s="6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1"/>
      <c r="B648" s="6"/>
      <c r="C648" s="6"/>
      <c r="D648" s="6"/>
      <c r="E648" s="6"/>
      <c r="F648" s="6"/>
      <c r="G648" s="6"/>
      <c r="H648" s="6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1"/>
      <c r="B649" s="6"/>
      <c r="C649" s="6"/>
      <c r="D649" s="6"/>
      <c r="E649" s="6"/>
      <c r="F649" s="6"/>
      <c r="G649" s="6"/>
      <c r="H649" s="6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1"/>
      <c r="B650" s="6"/>
      <c r="C650" s="6"/>
      <c r="D650" s="6"/>
      <c r="E650" s="6"/>
      <c r="F650" s="6"/>
      <c r="G650" s="6"/>
      <c r="H650" s="6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1"/>
      <c r="B651" s="6"/>
      <c r="C651" s="6"/>
      <c r="D651" s="6"/>
      <c r="E651" s="6"/>
      <c r="F651" s="6"/>
      <c r="G651" s="6"/>
      <c r="H651" s="6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1"/>
      <c r="B652" s="6"/>
      <c r="C652" s="6"/>
      <c r="D652" s="6"/>
      <c r="E652" s="6"/>
      <c r="F652" s="6"/>
      <c r="G652" s="6"/>
      <c r="H652" s="6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1"/>
      <c r="B653" s="6"/>
      <c r="C653" s="6"/>
      <c r="D653" s="6"/>
      <c r="E653" s="6"/>
      <c r="F653" s="6"/>
      <c r="G653" s="6"/>
      <c r="H653" s="6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1"/>
      <c r="B654" s="6"/>
      <c r="C654" s="6"/>
      <c r="D654" s="6"/>
      <c r="E654" s="6"/>
      <c r="F654" s="6"/>
      <c r="G654" s="6"/>
      <c r="H654" s="6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1"/>
      <c r="B655" s="6"/>
      <c r="C655" s="6"/>
      <c r="D655" s="6"/>
      <c r="E655" s="6"/>
      <c r="F655" s="6"/>
      <c r="G655" s="6"/>
      <c r="H655" s="6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1"/>
      <c r="B656" s="6"/>
      <c r="C656" s="6"/>
      <c r="D656" s="6"/>
      <c r="E656" s="6"/>
      <c r="F656" s="6"/>
      <c r="G656" s="6"/>
      <c r="H656" s="6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1"/>
      <c r="B657" s="6"/>
      <c r="C657" s="6"/>
      <c r="D657" s="6"/>
      <c r="E657" s="6"/>
      <c r="F657" s="6"/>
      <c r="G657" s="6"/>
      <c r="H657" s="6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1"/>
      <c r="B658" s="6"/>
      <c r="C658" s="6"/>
      <c r="D658" s="6"/>
      <c r="E658" s="6"/>
      <c r="F658" s="6"/>
      <c r="G658" s="6"/>
      <c r="H658" s="6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1"/>
      <c r="B659" s="6"/>
      <c r="C659" s="6"/>
      <c r="D659" s="6"/>
      <c r="E659" s="6"/>
      <c r="F659" s="6"/>
      <c r="G659" s="6"/>
      <c r="H659" s="6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1"/>
      <c r="B660" s="6"/>
      <c r="C660" s="6"/>
      <c r="D660" s="6"/>
      <c r="E660" s="6"/>
      <c r="F660" s="6"/>
      <c r="G660" s="6"/>
      <c r="H660" s="6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1"/>
      <c r="B661" s="6"/>
      <c r="C661" s="6"/>
      <c r="D661" s="6"/>
      <c r="E661" s="6"/>
      <c r="F661" s="6"/>
      <c r="G661" s="6"/>
      <c r="H661" s="6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1"/>
      <c r="B662" s="6"/>
      <c r="C662" s="6"/>
      <c r="D662" s="6"/>
      <c r="E662" s="6"/>
      <c r="F662" s="6"/>
      <c r="G662" s="6"/>
      <c r="H662" s="6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1"/>
      <c r="B663" s="6"/>
      <c r="C663" s="6"/>
      <c r="D663" s="6"/>
      <c r="E663" s="6"/>
      <c r="F663" s="6"/>
      <c r="G663" s="6"/>
      <c r="H663" s="6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1"/>
      <c r="B664" s="6"/>
      <c r="C664" s="6"/>
      <c r="D664" s="6"/>
      <c r="E664" s="6"/>
      <c r="F664" s="6"/>
      <c r="G664" s="6"/>
      <c r="H664" s="6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1"/>
      <c r="B665" s="6"/>
      <c r="C665" s="6"/>
      <c r="D665" s="6"/>
      <c r="E665" s="6"/>
      <c r="F665" s="6"/>
      <c r="G665" s="6"/>
      <c r="H665" s="6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1"/>
      <c r="B666" s="6"/>
      <c r="C666" s="6"/>
      <c r="D666" s="6"/>
      <c r="E666" s="6"/>
      <c r="F666" s="6"/>
      <c r="G666" s="6"/>
      <c r="H666" s="6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1"/>
      <c r="B667" s="6"/>
      <c r="C667" s="6"/>
      <c r="D667" s="6"/>
      <c r="E667" s="6"/>
      <c r="F667" s="6"/>
      <c r="G667" s="6"/>
      <c r="H667" s="6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1"/>
      <c r="B668" s="6"/>
      <c r="C668" s="6"/>
      <c r="D668" s="6"/>
      <c r="E668" s="6"/>
      <c r="F668" s="6"/>
      <c r="G668" s="6"/>
      <c r="H668" s="6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1"/>
      <c r="B669" s="6"/>
      <c r="C669" s="6"/>
      <c r="D669" s="6"/>
      <c r="E669" s="6"/>
      <c r="F669" s="6"/>
      <c r="G669" s="6"/>
      <c r="H669" s="6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1"/>
      <c r="B670" s="6"/>
      <c r="C670" s="6"/>
      <c r="D670" s="6"/>
      <c r="E670" s="6"/>
      <c r="F670" s="6"/>
      <c r="G670" s="6"/>
      <c r="H670" s="6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1"/>
      <c r="B671" s="6"/>
      <c r="C671" s="6"/>
      <c r="D671" s="6"/>
      <c r="E671" s="6"/>
      <c r="F671" s="6"/>
      <c r="G671" s="6"/>
      <c r="H671" s="6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1"/>
      <c r="B672" s="6"/>
      <c r="C672" s="6"/>
      <c r="D672" s="6"/>
      <c r="E672" s="6"/>
      <c r="F672" s="6"/>
      <c r="G672" s="6"/>
      <c r="H672" s="6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1"/>
      <c r="B673" s="6"/>
      <c r="C673" s="6"/>
      <c r="D673" s="6"/>
      <c r="E673" s="6"/>
      <c r="F673" s="6"/>
      <c r="G673" s="6"/>
      <c r="H673" s="6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1"/>
      <c r="B674" s="6"/>
      <c r="C674" s="6"/>
      <c r="D674" s="6"/>
      <c r="E674" s="6"/>
      <c r="F674" s="6"/>
      <c r="G674" s="6"/>
      <c r="H674" s="6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1"/>
      <c r="B675" s="6"/>
      <c r="C675" s="6"/>
      <c r="D675" s="6"/>
      <c r="E675" s="6"/>
      <c r="F675" s="6"/>
      <c r="G675" s="6"/>
      <c r="H675" s="6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1"/>
      <c r="B676" s="6"/>
      <c r="C676" s="6"/>
      <c r="D676" s="6"/>
      <c r="E676" s="6"/>
      <c r="F676" s="6"/>
      <c r="G676" s="6"/>
      <c r="H676" s="6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1"/>
      <c r="B677" s="6"/>
      <c r="C677" s="6"/>
      <c r="D677" s="6"/>
      <c r="E677" s="6"/>
      <c r="F677" s="6"/>
      <c r="G677" s="6"/>
      <c r="H677" s="6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1"/>
      <c r="B678" s="6"/>
      <c r="C678" s="6"/>
      <c r="D678" s="6"/>
      <c r="E678" s="6"/>
      <c r="F678" s="6"/>
      <c r="G678" s="6"/>
      <c r="H678" s="6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1"/>
      <c r="B679" s="6"/>
      <c r="C679" s="6"/>
      <c r="D679" s="6"/>
      <c r="E679" s="6"/>
      <c r="F679" s="6"/>
      <c r="G679" s="6"/>
      <c r="H679" s="6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1"/>
      <c r="B680" s="6"/>
      <c r="C680" s="6"/>
      <c r="D680" s="6"/>
      <c r="E680" s="6"/>
      <c r="F680" s="6"/>
      <c r="G680" s="6"/>
      <c r="H680" s="6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1"/>
      <c r="B681" s="6"/>
      <c r="C681" s="6"/>
      <c r="D681" s="6"/>
      <c r="E681" s="6"/>
      <c r="F681" s="6"/>
      <c r="G681" s="6"/>
      <c r="H681" s="6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1"/>
      <c r="B682" s="6"/>
      <c r="C682" s="6"/>
      <c r="D682" s="6"/>
      <c r="E682" s="6"/>
      <c r="F682" s="6"/>
      <c r="G682" s="6"/>
      <c r="H682" s="6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1"/>
      <c r="B683" s="6"/>
      <c r="C683" s="6"/>
      <c r="D683" s="6"/>
      <c r="E683" s="6"/>
      <c r="F683" s="6"/>
      <c r="G683" s="6"/>
      <c r="H683" s="6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1"/>
      <c r="B684" s="6"/>
      <c r="C684" s="6"/>
      <c r="D684" s="6"/>
      <c r="E684" s="6"/>
      <c r="F684" s="6"/>
      <c r="G684" s="6"/>
      <c r="H684" s="6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1"/>
      <c r="B685" s="6"/>
      <c r="C685" s="6"/>
      <c r="D685" s="6"/>
      <c r="E685" s="6"/>
      <c r="F685" s="6"/>
      <c r="G685" s="6"/>
      <c r="H685" s="6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1"/>
      <c r="B686" s="6"/>
      <c r="C686" s="6"/>
      <c r="D686" s="6"/>
      <c r="E686" s="6"/>
      <c r="F686" s="6"/>
      <c r="G686" s="6"/>
      <c r="H686" s="6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1"/>
      <c r="B687" s="6"/>
      <c r="C687" s="6"/>
      <c r="D687" s="6"/>
      <c r="E687" s="6"/>
      <c r="F687" s="6"/>
      <c r="G687" s="6"/>
      <c r="H687" s="6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1"/>
      <c r="B688" s="6"/>
      <c r="C688" s="6"/>
      <c r="D688" s="6"/>
      <c r="E688" s="6"/>
      <c r="F688" s="6"/>
      <c r="G688" s="6"/>
      <c r="H688" s="6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1"/>
      <c r="B689" s="6"/>
      <c r="C689" s="6"/>
      <c r="D689" s="6"/>
      <c r="E689" s="6"/>
      <c r="F689" s="6"/>
      <c r="G689" s="6"/>
      <c r="H689" s="6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1"/>
      <c r="B690" s="6"/>
      <c r="C690" s="6"/>
      <c r="D690" s="6"/>
      <c r="E690" s="6"/>
      <c r="F690" s="6"/>
      <c r="G690" s="6"/>
      <c r="H690" s="6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1"/>
      <c r="B691" s="6"/>
      <c r="C691" s="6"/>
      <c r="D691" s="6"/>
      <c r="E691" s="6"/>
      <c r="F691" s="6"/>
      <c r="G691" s="6"/>
      <c r="H691" s="6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1"/>
      <c r="B692" s="6"/>
      <c r="C692" s="6"/>
      <c r="D692" s="6"/>
      <c r="E692" s="6"/>
      <c r="F692" s="6"/>
      <c r="G692" s="6"/>
      <c r="H692" s="6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1"/>
      <c r="B693" s="6"/>
      <c r="C693" s="6"/>
      <c r="D693" s="6"/>
      <c r="E693" s="6"/>
      <c r="F693" s="6"/>
      <c r="G693" s="6"/>
      <c r="H693" s="6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1"/>
      <c r="B694" s="6"/>
      <c r="C694" s="6"/>
      <c r="D694" s="6"/>
      <c r="E694" s="6"/>
      <c r="F694" s="6"/>
      <c r="G694" s="6"/>
      <c r="H694" s="6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1"/>
      <c r="B695" s="6"/>
      <c r="C695" s="6"/>
      <c r="D695" s="6"/>
      <c r="E695" s="6"/>
      <c r="F695" s="6"/>
      <c r="G695" s="6"/>
      <c r="H695" s="6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1"/>
      <c r="B696" s="6"/>
      <c r="C696" s="6"/>
      <c r="D696" s="6"/>
      <c r="E696" s="6"/>
      <c r="F696" s="6"/>
      <c r="G696" s="6"/>
      <c r="H696" s="6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1"/>
      <c r="B697" s="6"/>
      <c r="C697" s="6"/>
      <c r="D697" s="6"/>
      <c r="E697" s="6"/>
      <c r="F697" s="6"/>
      <c r="G697" s="6"/>
      <c r="H697" s="6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1"/>
      <c r="B698" s="6"/>
      <c r="C698" s="6"/>
      <c r="D698" s="6"/>
      <c r="E698" s="6"/>
      <c r="F698" s="6"/>
      <c r="G698" s="6"/>
      <c r="H698" s="6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1"/>
      <c r="B699" s="6"/>
      <c r="C699" s="6"/>
      <c r="D699" s="6"/>
      <c r="E699" s="6"/>
      <c r="F699" s="6"/>
      <c r="G699" s="6"/>
      <c r="H699" s="6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1"/>
      <c r="B700" s="6"/>
      <c r="C700" s="6"/>
      <c r="D700" s="6"/>
      <c r="E700" s="6"/>
      <c r="F700" s="6"/>
      <c r="G700" s="6"/>
      <c r="H700" s="6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1"/>
      <c r="B701" s="6"/>
      <c r="C701" s="6"/>
      <c r="D701" s="6"/>
      <c r="E701" s="6"/>
      <c r="F701" s="6"/>
      <c r="G701" s="6"/>
      <c r="H701" s="6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1"/>
      <c r="B702" s="6"/>
      <c r="C702" s="6"/>
      <c r="D702" s="6"/>
      <c r="E702" s="6"/>
      <c r="F702" s="6"/>
      <c r="G702" s="6"/>
      <c r="H702" s="6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1"/>
      <c r="B703" s="6"/>
      <c r="C703" s="6"/>
      <c r="D703" s="6"/>
      <c r="E703" s="6"/>
      <c r="F703" s="6"/>
      <c r="G703" s="6"/>
      <c r="H703" s="6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1"/>
      <c r="B704" s="6"/>
      <c r="C704" s="6"/>
      <c r="D704" s="6"/>
      <c r="E704" s="6"/>
      <c r="F704" s="6"/>
      <c r="G704" s="6"/>
      <c r="H704" s="6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1"/>
      <c r="B705" s="6"/>
      <c r="C705" s="6"/>
      <c r="D705" s="6"/>
      <c r="E705" s="6"/>
      <c r="F705" s="6"/>
      <c r="G705" s="6"/>
      <c r="H705" s="6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1"/>
      <c r="B706" s="6"/>
      <c r="C706" s="6"/>
      <c r="D706" s="6"/>
      <c r="E706" s="6"/>
      <c r="F706" s="6"/>
      <c r="G706" s="6"/>
      <c r="H706" s="6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1"/>
      <c r="B707" s="6"/>
      <c r="C707" s="6"/>
      <c r="D707" s="6"/>
      <c r="E707" s="6"/>
      <c r="F707" s="6"/>
      <c r="G707" s="6"/>
      <c r="H707" s="6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1"/>
      <c r="B708" s="6"/>
      <c r="C708" s="6"/>
      <c r="D708" s="6"/>
      <c r="E708" s="6"/>
      <c r="F708" s="6"/>
      <c r="G708" s="6"/>
      <c r="H708" s="6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1"/>
      <c r="B709" s="6"/>
      <c r="C709" s="6"/>
      <c r="D709" s="6"/>
      <c r="E709" s="6"/>
      <c r="F709" s="6"/>
      <c r="G709" s="6"/>
      <c r="H709" s="6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1"/>
      <c r="B710" s="6"/>
      <c r="C710" s="6"/>
      <c r="D710" s="6"/>
      <c r="E710" s="6"/>
      <c r="F710" s="6"/>
      <c r="G710" s="6"/>
      <c r="H710" s="6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1"/>
      <c r="B711" s="6"/>
      <c r="C711" s="6"/>
      <c r="D711" s="6"/>
      <c r="E711" s="6"/>
      <c r="F711" s="6"/>
      <c r="G711" s="6"/>
      <c r="H711" s="6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1"/>
      <c r="B712" s="6"/>
      <c r="C712" s="6"/>
      <c r="D712" s="6"/>
      <c r="E712" s="6"/>
      <c r="F712" s="6"/>
      <c r="G712" s="6"/>
      <c r="H712" s="6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1"/>
      <c r="B713" s="6"/>
      <c r="C713" s="6"/>
      <c r="D713" s="6"/>
      <c r="E713" s="6"/>
      <c r="F713" s="6"/>
      <c r="G713" s="6"/>
      <c r="H713" s="6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1"/>
      <c r="B714" s="6"/>
      <c r="C714" s="6"/>
      <c r="D714" s="6"/>
      <c r="E714" s="6"/>
      <c r="F714" s="6"/>
      <c r="G714" s="6"/>
      <c r="H714" s="6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1"/>
      <c r="B715" s="6"/>
      <c r="C715" s="6"/>
      <c r="D715" s="6"/>
      <c r="E715" s="6"/>
      <c r="F715" s="6"/>
      <c r="G715" s="6"/>
      <c r="H715" s="6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1"/>
      <c r="B716" s="6"/>
      <c r="C716" s="6"/>
      <c r="D716" s="6"/>
      <c r="E716" s="6"/>
      <c r="F716" s="6"/>
      <c r="G716" s="6"/>
      <c r="H716" s="6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1"/>
      <c r="B717" s="6"/>
      <c r="C717" s="6"/>
      <c r="D717" s="6"/>
      <c r="E717" s="6"/>
      <c r="F717" s="6"/>
      <c r="G717" s="6"/>
      <c r="H717" s="6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1"/>
      <c r="B718" s="6"/>
      <c r="C718" s="6"/>
      <c r="D718" s="6"/>
      <c r="E718" s="6"/>
      <c r="F718" s="6"/>
      <c r="G718" s="6"/>
      <c r="H718" s="6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1"/>
      <c r="B719" s="6"/>
      <c r="C719" s="6"/>
      <c r="D719" s="6"/>
      <c r="E719" s="6"/>
      <c r="F719" s="6"/>
      <c r="G719" s="6"/>
      <c r="H719" s="6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1"/>
      <c r="B720" s="6"/>
      <c r="C720" s="6"/>
      <c r="D720" s="6"/>
      <c r="E720" s="6"/>
      <c r="F720" s="6"/>
      <c r="G720" s="6"/>
      <c r="H720" s="6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1"/>
      <c r="B721" s="6"/>
      <c r="C721" s="6"/>
      <c r="D721" s="6"/>
      <c r="E721" s="6"/>
      <c r="F721" s="6"/>
      <c r="G721" s="6"/>
      <c r="H721" s="6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1"/>
      <c r="B722" s="6"/>
      <c r="C722" s="6"/>
      <c r="D722" s="6"/>
      <c r="E722" s="6"/>
      <c r="F722" s="6"/>
      <c r="G722" s="6"/>
      <c r="H722" s="6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1"/>
      <c r="B723" s="6"/>
      <c r="C723" s="6"/>
      <c r="D723" s="6"/>
      <c r="E723" s="6"/>
      <c r="F723" s="6"/>
      <c r="G723" s="6"/>
      <c r="H723" s="6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1"/>
      <c r="B724" s="6"/>
      <c r="C724" s="6"/>
      <c r="D724" s="6"/>
      <c r="E724" s="6"/>
      <c r="F724" s="6"/>
      <c r="G724" s="6"/>
      <c r="H724" s="6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1"/>
      <c r="B725" s="6"/>
      <c r="C725" s="6"/>
      <c r="D725" s="6"/>
      <c r="E725" s="6"/>
      <c r="F725" s="6"/>
      <c r="G725" s="6"/>
      <c r="H725" s="6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1"/>
      <c r="B726" s="6"/>
      <c r="C726" s="6"/>
      <c r="D726" s="6"/>
      <c r="E726" s="6"/>
      <c r="F726" s="6"/>
      <c r="G726" s="6"/>
      <c r="H726" s="6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1"/>
      <c r="B727" s="6"/>
      <c r="C727" s="6"/>
      <c r="D727" s="6"/>
      <c r="E727" s="6"/>
      <c r="F727" s="6"/>
      <c r="G727" s="6"/>
      <c r="H727" s="6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1"/>
      <c r="B728" s="6"/>
      <c r="C728" s="6"/>
      <c r="D728" s="6"/>
      <c r="E728" s="6"/>
      <c r="F728" s="6"/>
      <c r="G728" s="6"/>
      <c r="H728" s="6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1"/>
      <c r="B729" s="6"/>
      <c r="C729" s="6"/>
      <c r="D729" s="6"/>
      <c r="E729" s="6"/>
      <c r="F729" s="6"/>
      <c r="G729" s="6"/>
      <c r="H729" s="6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1"/>
      <c r="B730" s="6"/>
      <c r="C730" s="6"/>
      <c r="D730" s="6"/>
      <c r="E730" s="6"/>
      <c r="F730" s="6"/>
      <c r="G730" s="6"/>
      <c r="H730" s="6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1"/>
      <c r="B731" s="6"/>
      <c r="C731" s="6"/>
      <c r="D731" s="6"/>
      <c r="E731" s="6"/>
      <c r="F731" s="6"/>
      <c r="G731" s="6"/>
      <c r="H731" s="6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1"/>
      <c r="B732" s="6"/>
      <c r="C732" s="6"/>
      <c r="D732" s="6"/>
      <c r="E732" s="6"/>
      <c r="F732" s="6"/>
      <c r="G732" s="6"/>
      <c r="H732" s="6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1"/>
      <c r="B733" s="6"/>
      <c r="C733" s="6"/>
      <c r="D733" s="6"/>
      <c r="E733" s="6"/>
      <c r="F733" s="6"/>
      <c r="G733" s="6"/>
      <c r="H733" s="6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1"/>
      <c r="B734" s="6"/>
      <c r="C734" s="6"/>
      <c r="D734" s="6"/>
      <c r="E734" s="6"/>
      <c r="F734" s="6"/>
      <c r="G734" s="6"/>
      <c r="H734" s="6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1"/>
      <c r="B735" s="6"/>
      <c r="C735" s="6"/>
      <c r="D735" s="6"/>
      <c r="E735" s="6"/>
      <c r="F735" s="6"/>
      <c r="G735" s="6"/>
      <c r="H735" s="6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1"/>
      <c r="B736" s="6"/>
      <c r="C736" s="6"/>
      <c r="D736" s="6"/>
      <c r="E736" s="6"/>
      <c r="F736" s="6"/>
      <c r="G736" s="6"/>
      <c r="H736" s="6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1"/>
      <c r="B737" s="6"/>
      <c r="C737" s="6"/>
      <c r="D737" s="6"/>
      <c r="E737" s="6"/>
      <c r="F737" s="6"/>
      <c r="G737" s="6"/>
      <c r="H737" s="6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1"/>
      <c r="B738" s="6"/>
      <c r="C738" s="6"/>
      <c r="D738" s="6"/>
      <c r="E738" s="6"/>
      <c r="F738" s="6"/>
      <c r="G738" s="6"/>
      <c r="H738" s="6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1"/>
      <c r="B739" s="6"/>
      <c r="C739" s="6"/>
      <c r="D739" s="6"/>
      <c r="E739" s="6"/>
      <c r="F739" s="6"/>
      <c r="G739" s="6"/>
      <c r="H739" s="6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1"/>
      <c r="B740" s="6"/>
      <c r="C740" s="6"/>
      <c r="D740" s="6"/>
      <c r="E740" s="6"/>
      <c r="F740" s="6"/>
      <c r="G740" s="6"/>
      <c r="H740" s="6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1"/>
      <c r="B741" s="6"/>
      <c r="C741" s="6"/>
      <c r="D741" s="6"/>
      <c r="E741" s="6"/>
      <c r="F741" s="6"/>
      <c r="G741" s="6"/>
      <c r="H741" s="6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1"/>
      <c r="B742" s="6"/>
      <c r="C742" s="6"/>
      <c r="D742" s="6"/>
      <c r="E742" s="6"/>
      <c r="F742" s="6"/>
      <c r="G742" s="6"/>
      <c r="H742" s="6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1"/>
      <c r="B743" s="6"/>
      <c r="C743" s="6"/>
      <c r="D743" s="6"/>
      <c r="E743" s="6"/>
      <c r="F743" s="6"/>
      <c r="G743" s="6"/>
      <c r="H743" s="6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1"/>
      <c r="B744" s="6"/>
      <c r="C744" s="6"/>
      <c r="D744" s="6"/>
      <c r="E744" s="6"/>
      <c r="F744" s="6"/>
      <c r="G744" s="6"/>
      <c r="H744" s="6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1"/>
      <c r="B745" s="6"/>
      <c r="C745" s="6"/>
      <c r="D745" s="6"/>
      <c r="E745" s="6"/>
      <c r="F745" s="6"/>
      <c r="G745" s="6"/>
      <c r="H745" s="6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1"/>
      <c r="B746" s="6"/>
      <c r="C746" s="6"/>
      <c r="D746" s="6"/>
      <c r="E746" s="6"/>
      <c r="F746" s="6"/>
      <c r="G746" s="6"/>
      <c r="H746" s="6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1"/>
      <c r="B747" s="6"/>
      <c r="C747" s="6"/>
      <c r="D747" s="6"/>
      <c r="E747" s="6"/>
      <c r="F747" s="6"/>
      <c r="G747" s="6"/>
      <c r="H747" s="6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1"/>
      <c r="B748" s="6"/>
      <c r="C748" s="6"/>
      <c r="D748" s="6"/>
      <c r="E748" s="6"/>
      <c r="F748" s="6"/>
      <c r="G748" s="6"/>
      <c r="H748" s="6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1"/>
      <c r="B749" s="6"/>
      <c r="C749" s="6"/>
      <c r="D749" s="6"/>
      <c r="E749" s="6"/>
      <c r="F749" s="6"/>
      <c r="G749" s="6"/>
      <c r="H749" s="6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1"/>
      <c r="B750" s="6"/>
      <c r="C750" s="6"/>
      <c r="D750" s="6"/>
      <c r="E750" s="6"/>
      <c r="F750" s="6"/>
      <c r="G750" s="6"/>
      <c r="H750" s="6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1"/>
      <c r="B751" s="6"/>
      <c r="C751" s="6"/>
      <c r="D751" s="6"/>
      <c r="E751" s="6"/>
      <c r="F751" s="6"/>
      <c r="G751" s="6"/>
      <c r="H751" s="6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1"/>
      <c r="B752" s="6"/>
      <c r="C752" s="6"/>
      <c r="D752" s="6"/>
      <c r="E752" s="6"/>
      <c r="F752" s="6"/>
      <c r="G752" s="6"/>
      <c r="H752" s="6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1"/>
      <c r="B753" s="6"/>
      <c r="C753" s="6"/>
      <c r="D753" s="6"/>
      <c r="E753" s="6"/>
      <c r="F753" s="6"/>
      <c r="G753" s="6"/>
      <c r="H753" s="6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1"/>
      <c r="B754" s="6"/>
      <c r="C754" s="6"/>
      <c r="D754" s="6"/>
      <c r="E754" s="6"/>
      <c r="F754" s="6"/>
      <c r="G754" s="6"/>
      <c r="H754" s="6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1"/>
      <c r="B755" s="6"/>
      <c r="C755" s="6"/>
      <c r="D755" s="6"/>
      <c r="E755" s="6"/>
      <c r="F755" s="6"/>
      <c r="G755" s="6"/>
      <c r="H755" s="6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1"/>
      <c r="B756" s="6"/>
      <c r="C756" s="6"/>
      <c r="D756" s="6"/>
      <c r="E756" s="6"/>
      <c r="F756" s="6"/>
      <c r="G756" s="6"/>
      <c r="H756" s="6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1"/>
      <c r="B757" s="6"/>
      <c r="C757" s="6"/>
      <c r="D757" s="6"/>
      <c r="E757" s="6"/>
      <c r="F757" s="6"/>
      <c r="G757" s="6"/>
      <c r="H757" s="6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1"/>
      <c r="B758" s="6"/>
      <c r="C758" s="6"/>
      <c r="D758" s="6"/>
      <c r="E758" s="6"/>
      <c r="F758" s="6"/>
      <c r="G758" s="6"/>
      <c r="H758" s="6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1"/>
      <c r="B759" s="6"/>
      <c r="C759" s="6"/>
      <c r="D759" s="6"/>
      <c r="E759" s="6"/>
      <c r="F759" s="6"/>
      <c r="G759" s="6"/>
      <c r="H759" s="6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1"/>
      <c r="B760" s="6"/>
      <c r="C760" s="6"/>
      <c r="D760" s="6"/>
      <c r="E760" s="6"/>
      <c r="F760" s="6"/>
      <c r="G760" s="6"/>
      <c r="H760" s="6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1"/>
      <c r="B761" s="6"/>
      <c r="C761" s="6"/>
      <c r="D761" s="6"/>
      <c r="E761" s="6"/>
      <c r="F761" s="6"/>
      <c r="G761" s="6"/>
      <c r="H761" s="6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1"/>
      <c r="B762" s="6"/>
      <c r="C762" s="6"/>
      <c r="D762" s="6"/>
      <c r="E762" s="6"/>
      <c r="F762" s="6"/>
      <c r="G762" s="6"/>
      <c r="H762" s="6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1"/>
      <c r="B763" s="6"/>
      <c r="C763" s="6"/>
      <c r="D763" s="6"/>
      <c r="E763" s="6"/>
      <c r="F763" s="6"/>
      <c r="G763" s="6"/>
      <c r="H763" s="6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1"/>
      <c r="B764" s="6"/>
      <c r="C764" s="6"/>
      <c r="D764" s="6"/>
      <c r="E764" s="6"/>
      <c r="F764" s="6"/>
      <c r="G764" s="6"/>
      <c r="H764" s="6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1"/>
      <c r="B765" s="6"/>
      <c r="C765" s="6"/>
      <c r="D765" s="6"/>
      <c r="E765" s="6"/>
      <c r="F765" s="6"/>
      <c r="G765" s="6"/>
      <c r="H765" s="6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1"/>
      <c r="B766" s="6"/>
      <c r="C766" s="6"/>
      <c r="D766" s="6"/>
      <c r="E766" s="6"/>
      <c r="F766" s="6"/>
      <c r="G766" s="6"/>
      <c r="H766" s="6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1"/>
      <c r="B767" s="6"/>
      <c r="C767" s="6"/>
      <c r="D767" s="6"/>
      <c r="E767" s="6"/>
      <c r="F767" s="6"/>
      <c r="G767" s="6"/>
      <c r="H767" s="6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1"/>
      <c r="B768" s="6"/>
      <c r="C768" s="6"/>
      <c r="D768" s="6"/>
      <c r="E768" s="6"/>
      <c r="F768" s="6"/>
      <c r="G768" s="6"/>
      <c r="H768" s="6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1"/>
      <c r="B769" s="6"/>
      <c r="C769" s="6"/>
      <c r="D769" s="6"/>
      <c r="E769" s="6"/>
      <c r="F769" s="6"/>
      <c r="G769" s="6"/>
      <c r="H769" s="6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1"/>
      <c r="B770" s="6"/>
      <c r="C770" s="6"/>
      <c r="D770" s="6"/>
      <c r="E770" s="6"/>
      <c r="F770" s="6"/>
      <c r="G770" s="6"/>
      <c r="H770" s="6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1"/>
      <c r="B771" s="6"/>
      <c r="C771" s="6"/>
      <c r="D771" s="6"/>
      <c r="E771" s="6"/>
      <c r="F771" s="6"/>
      <c r="G771" s="6"/>
      <c r="H771" s="6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1"/>
      <c r="B772" s="6"/>
      <c r="C772" s="6"/>
      <c r="D772" s="6"/>
      <c r="E772" s="6"/>
      <c r="F772" s="6"/>
      <c r="G772" s="6"/>
      <c r="H772" s="6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1"/>
      <c r="B773" s="6"/>
      <c r="C773" s="6"/>
      <c r="D773" s="6"/>
      <c r="E773" s="6"/>
      <c r="F773" s="6"/>
      <c r="G773" s="6"/>
      <c r="H773" s="6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1"/>
      <c r="B774" s="6"/>
      <c r="C774" s="6"/>
      <c r="D774" s="6"/>
      <c r="E774" s="6"/>
      <c r="F774" s="6"/>
      <c r="G774" s="6"/>
      <c r="H774" s="6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1"/>
      <c r="B775" s="6"/>
      <c r="C775" s="6"/>
      <c r="D775" s="6"/>
      <c r="E775" s="6"/>
      <c r="F775" s="6"/>
      <c r="G775" s="6"/>
      <c r="H775" s="6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1"/>
      <c r="B776" s="6"/>
      <c r="C776" s="6"/>
      <c r="D776" s="6"/>
      <c r="E776" s="6"/>
      <c r="F776" s="6"/>
      <c r="G776" s="6"/>
      <c r="H776" s="6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1"/>
      <c r="B777" s="6"/>
      <c r="C777" s="6"/>
      <c r="D777" s="6"/>
      <c r="E777" s="6"/>
      <c r="F777" s="6"/>
      <c r="G777" s="6"/>
      <c r="H777" s="6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1"/>
      <c r="B778" s="6"/>
      <c r="C778" s="6"/>
      <c r="D778" s="6"/>
      <c r="E778" s="6"/>
      <c r="F778" s="6"/>
      <c r="G778" s="6"/>
      <c r="H778" s="6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1"/>
      <c r="B779" s="6"/>
      <c r="C779" s="6"/>
      <c r="D779" s="6"/>
      <c r="E779" s="6"/>
      <c r="F779" s="6"/>
      <c r="G779" s="6"/>
      <c r="H779" s="6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1"/>
      <c r="B780" s="6"/>
      <c r="C780" s="6"/>
      <c r="D780" s="6"/>
      <c r="E780" s="6"/>
      <c r="F780" s="6"/>
      <c r="G780" s="6"/>
      <c r="H780" s="6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1"/>
      <c r="B781" s="6"/>
      <c r="C781" s="6"/>
      <c r="D781" s="6"/>
      <c r="E781" s="6"/>
      <c r="F781" s="6"/>
      <c r="G781" s="6"/>
      <c r="H781" s="6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1"/>
      <c r="B782" s="6"/>
      <c r="C782" s="6"/>
      <c r="D782" s="6"/>
      <c r="E782" s="6"/>
      <c r="F782" s="6"/>
      <c r="G782" s="6"/>
      <c r="H782" s="6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1"/>
      <c r="B783" s="6"/>
      <c r="C783" s="6"/>
      <c r="D783" s="6"/>
      <c r="E783" s="6"/>
      <c r="F783" s="6"/>
      <c r="G783" s="6"/>
      <c r="H783" s="6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1"/>
      <c r="B784" s="6"/>
      <c r="C784" s="6"/>
      <c r="D784" s="6"/>
      <c r="E784" s="6"/>
      <c r="F784" s="6"/>
      <c r="G784" s="6"/>
      <c r="H784" s="6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1"/>
      <c r="B785" s="6"/>
      <c r="C785" s="6"/>
      <c r="D785" s="6"/>
      <c r="E785" s="6"/>
      <c r="F785" s="6"/>
      <c r="G785" s="6"/>
      <c r="H785" s="6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1"/>
      <c r="B786" s="6"/>
      <c r="C786" s="6"/>
      <c r="D786" s="6"/>
      <c r="E786" s="6"/>
      <c r="F786" s="6"/>
      <c r="G786" s="6"/>
      <c r="H786" s="6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1"/>
      <c r="B787" s="6"/>
      <c r="C787" s="6"/>
      <c r="D787" s="6"/>
      <c r="E787" s="6"/>
      <c r="F787" s="6"/>
      <c r="G787" s="6"/>
      <c r="H787" s="6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1"/>
      <c r="B788" s="6"/>
      <c r="C788" s="6"/>
      <c r="D788" s="6"/>
      <c r="E788" s="6"/>
      <c r="F788" s="6"/>
      <c r="G788" s="6"/>
      <c r="H788" s="6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1"/>
      <c r="B789" s="6"/>
      <c r="C789" s="6"/>
      <c r="D789" s="6"/>
      <c r="E789" s="6"/>
      <c r="F789" s="6"/>
      <c r="G789" s="6"/>
      <c r="H789" s="6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1"/>
      <c r="B790" s="6"/>
      <c r="C790" s="6"/>
      <c r="D790" s="6"/>
      <c r="E790" s="6"/>
      <c r="F790" s="6"/>
      <c r="G790" s="6"/>
      <c r="H790" s="6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1"/>
      <c r="B791" s="6"/>
      <c r="C791" s="6"/>
      <c r="D791" s="6"/>
      <c r="E791" s="6"/>
      <c r="F791" s="6"/>
      <c r="G791" s="6"/>
      <c r="H791" s="6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1"/>
      <c r="B792" s="6"/>
      <c r="C792" s="6"/>
      <c r="D792" s="6"/>
      <c r="E792" s="6"/>
      <c r="F792" s="6"/>
      <c r="G792" s="6"/>
      <c r="H792" s="6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1"/>
      <c r="B793" s="6"/>
      <c r="C793" s="6"/>
      <c r="D793" s="6"/>
      <c r="E793" s="6"/>
      <c r="F793" s="6"/>
      <c r="G793" s="6"/>
      <c r="H793" s="6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1"/>
      <c r="B794" s="6"/>
      <c r="C794" s="6"/>
      <c r="D794" s="6"/>
      <c r="E794" s="6"/>
      <c r="F794" s="6"/>
      <c r="G794" s="6"/>
      <c r="H794" s="6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1"/>
      <c r="B795" s="6"/>
      <c r="C795" s="6"/>
      <c r="D795" s="6"/>
      <c r="E795" s="6"/>
      <c r="F795" s="6"/>
      <c r="G795" s="6"/>
      <c r="H795" s="6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1"/>
      <c r="B796" s="6"/>
      <c r="C796" s="6"/>
      <c r="D796" s="6"/>
      <c r="E796" s="6"/>
      <c r="F796" s="6"/>
      <c r="G796" s="6"/>
      <c r="H796" s="6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1"/>
      <c r="B797" s="6"/>
      <c r="C797" s="6"/>
      <c r="D797" s="6"/>
      <c r="E797" s="6"/>
      <c r="F797" s="6"/>
      <c r="G797" s="6"/>
      <c r="H797" s="6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1"/>
      <c r="B798" s="6"/>
      <c r="C798" s="6"/>
      <c r="D798" s="6"/>
      <c r="E798" s="6"/>
      <c r="F798" s="6"/>
      <c r="G798" s="6"/>
      <c r="H798" s="6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1"/>
      <c r="B799" s="6"/>
      <c r="C799" s="6"/>
      <c r="D799" s="6"/>
      <c r="E799" s="6"/>
      <c r="F799" s="6"/>
      <c r="G799" s="6"/>
      <c r="H799" s="6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1"/>
      <c r="B800" s="6"/>
      <c r="C800" s="6"/>
      <c r="D800" s="6"/>
      <c r="E800" s="6"/>
      <c r="F800" s="6"/>
      <c r="G800" s="6"/>
      <c r="H800" s="6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1"/>
      <c r="B801" s="6"/>
      <c r="C801" s="6"/>
      <c r="D801" s="6"/>
      <c r="E801" s="6"/>
      <c r="F801" s="6"/>
      <c r="G801" s="6"/>
      <c r="H801" s="6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1"/>
      <c r="B802" s="6"/>
      <c r="C802" s="6"/>
      <c r="D802" s="6"/>
      <c r="E802" s="6"/>
      <c r="F802" s="6"/>
      <c r="G802" s="6"/>
      <c r="H802" s="6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1"/>
      <c r="B803" s="6"/>
      <c r="C803" s="6"/>
      <c r="D803" s="6"/>
      <c r="E803" s="6"/>
      <c r="F803" s="6"/>
      <c r="G803" s="6"/>
      <c r="H803" s="6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1"/>
      <c r="B804" s="6"/>
      <c r="C804" s="6"/>
      <c r="D804" s="6"/>
      <c r="E804" s="6"/>
      <c r="F804" s="6"/>
      <c r="G804" s="6"/>
      <c r="H804" s="6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1"/>
      <c r="B805" s="6"/>
      <c r="C805" s="6"/>
      <c r="D805" s="6"/>
      <c r="E805" s="6"/>
      <c r="F805" s="6"/>
      <c r="G805" s="6"/>
      <c r="H805" s="6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1"/>
      <c r="B806" s="6"/>
      <c r="C806" s="6"/>
      <c r="D806" s="6"/>
      <c r="E806" s="6"/>
      <c r="F806" s="6"/>
      <c r="G806" s="6"/>
      <c r="H806" s="6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1"/>
      <c r="B807" s="6"/>
      <c r="C807" s="6"/>
      <c r="D807" s="6"/>
      <c r="E807" s="6"/>
      <c r="F807" s="6"/>
      <c r="G807" s="6"/>
      <c r="H807" s="6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1"/>
      <c r="B808" s="6"/>
      <c r="C808" s="6"/>
      <c r="D808" s="6"/>
      <c r="E808" s="6"/>
      <c r="F808" s="6"/>
      <c r="G808" s="6"/>
      <c r="H808" s="6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1"/>
      <c r="B809" s="6"/>
      <c r="C809" s="6"/>
      <c r="D809" s="6"/>
      <c r="E809" s="6"/>
      <c r="F809" s="6"/>
      <c r="G809" s="6"/>
      <c r="H809" s="6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1"/>
      <c r="B810" s="6"/>
      <c r="C810" s="6"/>
      <c r="D810" s="6"/>
      <c r="E810" s="6"/>
      <c r="F810" s="6"/>
      <c r="G810" s="6"/>
      <c r="H810" s="6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1"/>
      <c r="B811" s="6"/>
      <c r="C811" s="6"/>
      <c r="D811" s="6"/>
      <c r="E811" s="6"/>
      <c r="F811" s="6"/>
      <c r="G811" s="6"/>
      <c r="H811" s="6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1"/>
      <c r="B812" s="6"/>
      <c r="C812" s="6"/>
      <c r="D812" s="6"/>
      <c r="E812" s="6"/>
      <c r="F812" s="6"/>
      <c r="G812" s="6"/>
      <c r="H812" s="6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1"/>
      <c r="B813" s="6"/>
      <c r="C813" s="6"/>
      <c r="D813" s="6"/>
      <c r="E813" s="6"/>
      <c r="F813" s="6"/>
      <c r="G813" s="6"/>
      <c r="H813" s="6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1"/>
      <c r="B814" s="6"/>
      <c r="C814" s="6"/>
      <c r="D814" s="6"/>
      <c r="E814" s="6"/>
      <c r="F814" s="6"/>
      <c r="G814" s="6"/>
      <c r="H814" s="6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1"/>
      <c r="B815" s="6"/>
      <c r="C815" s="6"/>
      <c r="D815" s="6"/>
      <c r="E815" s="6"/>
      <c r="F815" s="6"/>
      <c r="G815" s="6"/>
      <c r="H815" s="6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1"/>
      <c r="B816" s="6"/>
      <c r="C816" s="6"/>
      <c r="D816" s="6"/>
      <c r="E816" s="6"/>
      <c r="F816" s="6"/>
      <c r="G816" s="6"/>
      <c r="H816" s="6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1"/>
      <c r="B817" s="6"/>
      <c r="C817" s="6"/>
      <c r="D817" s="6"/>
      <c r="E817" s="6"/>
      <c r="F817" s="6"/>
      <c r="G817" s="6"/>
      <c r="H817" s="6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1"/>
      <c r="B818" s="6"/>
      <c r="C818" s="6"/>
      <c r="D818" s="6"/>
      <c r="E818" s="6"/>
      <c r="F818" s="6"/>
      <c r="G818" s="6"/>
      <c r="H818" s="6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1"/>
      <c r="B819" s="6"/>
      <c r="C819" s="6"/>
      <c r="D819" s="6"/>
      <c r="E819" s="6"/>
      <c r="F819" s="6"/>
      <c r="G819" s="6"/>
      <c r="H819" s="6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1"/>
      <c r="B820" s="6"/>
      <c r="C820" s="6"/>
      <c r="D820" s="6"/>
      <c r="E820" s="6"/>
      <c r="F820" s="6"/>
      <c r="G820" s="6"/>
      <c r="H820" s="6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1"/>
      <c r="B821" s="6"/>
      <c r="C821" s="6"/>
      <c r="D821" s="6"/>
      <c r="E821" s="6"/>
      <c r="F821" s="6"/>
      <c r="G821" s="6"/>
      <c r="H821" s="6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1"/>
      <c r="B822" s="6"/>
      <c r="C822" s="6"/>
      <c r="D822" s="6"/>
      <c r="E822" s="6"/>
      <c r="F822" s="6"/>
      <c r="G822" s="6"/>
      <c r="H822" s="6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1"/>
      <c r="B823" s="6"/>
      <c r="C823" s="6"/>
      <c r="D823" s="6"/>
      <c r="E823" s="6"/>
      <c r="F823" s="6"/>
      <c r="G823" s="6"/>
      <c r="H823" s="6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1"/>
      <c r="B824" s="6"/>
      <c r="C824" s="6"/>
      <c r="D824" s="6"/>
      <c r="E824" s="6"/>
      <c r="F824" s="6"/>
      <c r="G824" s="6"/>
      <c r="H824" s="6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1"/>
      <c r="B825" s="6"/>
      <c r="C825" s="6"/>
      <c r="D825" s="6"/>
      <c r="E825" s="6"/>
      <c r="F825" s="6"/>
      <c r="G825" s="6"/>
      <c r="H825" s="6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1"/>
      <c r="B826" s="6"/>
      <c r="C826" s="6"/>
      <c r="D826" s="6"/>
      <c r="E826" s="6"/>
      <c r="F826" s="6"/>
      <c r="G826" s="6"/>
      <c r="H826" s="6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1"/>
      <c r="B827" s="6"/>
      <c r="C827" s="6"/>
      <c r="D827" s="6"/>
      <c r="E827" s="6"/>
      <c r="F827" s="6"/>
      <c r="G827" s="6"/>
      <c r="H827" s="6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1"/>
      <c r="B828" s="6"/>
      <c r="C828" s="6"/>
      <c r="D828" s="6"/>
      <c r="E828" s="6"/>
      <c r="F828" s="6"/>
      <c r="G828" s="6"/>
      <c r="H828" s="6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1"/>
      <c r="B829" s="6"/>
      <c r="C829" s="6"/>
      <c r="D829" s="6"/>
      <c r="E829" s="6"/>
      <c r="F829" s="6"/>
      <c r="G829" s="6"/>
      <c r="H829" s="6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1"/>
      <c r="B830" s="6"/>
      <c r="C830" s="6"/>
      <c r="D830" s="6"/>
      <c r="E830" s="6"/>
      <c r="F830" s="6"/>
      <c r="G830" s="6"/>
      <c r="H830" s="6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1"/>
      <c r="B831" s="6"/>
      <c r="C831" s="6"/>
      <c r="D831" s="6"/>
      <c r="E831" s="6"/>
      <c r="F831" s="6"/>
      <c r="G831" s="6"/>
      <c r="H831" s="6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1"/>
      <c r="B832" s="6"/>
      <c r="C832" s="6"/>
      <c r="D832" s="6"/>
      <c r="E832" s="6"/>
      <c r="F832" s="6"/>
      <c r="G832" s="6"/>
      <c r="H832" s="6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1"/>
      <c r="B833" s="6"/>
      <c r="C833" s="6"/>
      <c r="D833" s="6"/>
      <c r="E833" s="6"/>
      <c r="F833" s="6"/>
      <c r="G833" s="6"/>
      <c r="H833" s="6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1"/>
      <c r="B834" s="6"/>
      <c r="C834" s="6"/>
      <c r="D834" s="6"/>
      <c r="E834" s="6"/>
      <c r="F834" s="6"/>
      <c r="G834" s="6"/>
      <c r="H834" s="6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1"/>
      <c r="B835" s="6"/>
      <c r="C835" s="6"/>
      <c r="D835" s="6"/>
      <c r="E835" s="6"/>
      <c r="F835" s="6"/>
      <c r="G835" s="6"/>
      <c r="H835" s="6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1"/>
      <c r="B836" s="6"/>
      <c r="C836" s="6"/>
      <c r="D836" s="6"/>
      <c r="E836" s="6"/>
      <c r="F836" s="6"/>
      <c r="G836" s="6"/>
      <c r="H836" s="6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1"/>
      <c r="B837" s="6"/>
      <c r="C837" s="6"/>
      <c r="D837" s="6"/>
      <c r="E837" s="6"/>
      <c r="F837" s="6"/>
      <c r="G837" s="6"/>
      <c r="H837" s="6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1"/>
      <c r="B838" s="6"/>
      <c r="C838" s="6"/>
      <c r="D838" s="6"/>
      <c r="E838" s="6"/>
      <c r="F838" s="6"/>
      <c r="G838" s="6"/>
      <c r="H838" s="6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1"/>
      <c r="B839" s="6"/>
      <c r="C839" s="6"/>
      <c r="D839" s="6"/>
      <c r="E839" s="6"/>
      <c r="F839" s="6"/>
      <c r="G839" s="6"/>
      <c r="H839" s="6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1"/>
      <c r="B840" s="6"/>
      <c r="C840" s="6"/>
      <c r="D840" s="6"/>
      <c r="E840" s="6"/>
      <c r="F840" s="6"/>
      <c r="G840" s="6"/>
      <c r="H840" s="6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1"/>
      <c r="B841" s="6"/>
      <c r="C841" s="6"/>
      <c r="D841" s="6"/>
      <c r="E841" s="6"/>
      <c r="F841" s="6"/>
      <c r="G841" s="6"/>
      <c r="H841" s="6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1"/>
      <c r="B842" s="6"/>
      <c r="C842" s="6"/>
      <c r="D842" s="6"/>
      <c r="E842" s="6"/>
      <c r="F842" s="6"/>
      <c r="G842" s="6"/>
      <c r="H842" s="6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1"/>
      <c r="B843" s="6"/>
      <c r="C843" s="6"/>
      <c r="D843" s="6"/>
      <c r="E843" s="6"/>
      <c r="F843" s="6"/>
      <c r="G843" s="6"/>
      <c r="H843" s="6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1"/>
      <c r="B844" s="6"/>
      <c r="C844" s="6"/>
      <c r="D844" s="6"/>
      <c r="E844" s="6"/>
      <c r="F844" s="6"/>
      <c r="G844" s="6"/>
      <c r="H844" s="6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1"/>
      <c r="B845" s="6"/>
      <c r="C845" s="6"/>
      <c r="D845" s="6"/>
      <c r="E845" s="6"/>
      <c r="F845" s="6"/>
      <c r="G845" s="6"/>
      <c r="H845" s="6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1"/>
      <c r="B846" s="6"/>
      <c r="C846" s="6"/>
      <c r="D846" s="6"/>
      <c r="E846" s="6"/>
      <c r="F846" s="6"/>
      <c r="G846" s="6"/>
      <c r="H846" s="6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1"/>
      <c r="B847" s="6"/>
      <c r="C847" s="6"/>
      <c r="D847" s="6"/>
      <c r="E847" s="6"/>
      <c r="F847" s="6"/>
      <c r="G847" s="6"/>
      <c r="H847" s="6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1"/>
      <c r="B848" s="6"/>
      <c r="C848" s="6"/>
      <c r="D848" s="6"/>
      <c r="E848" s="6"/>
      <c r="F848" s="6"/>
      <c r="G848" s="6"/>
      <c r="H848" s="6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1"/>
      <c r="B849" s="6"/>
      <c r="C849" s="6"/>
      <c r="D849" s="6"/>
      <c r="E849" s="6"/>
      <c r="F849" s="6"/>
      <c r="G849" s="6"/>
      <c r="H849" s="6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1"/>
      <c r="B850" s="6"/>
      <c r="C850" s="6"/>
      <c r="D850" s="6"/>
      <c r="E850" s="6"/>
      <c r="F850" s="6"/>
      <c r="G850" s="6"/>
      <c r="H850" s="6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1"/>
      <c r="B851" s="6"/>
      <c r="C851" s="6"/>
      <c r="D851" s="6"/>
      <c r="E851" s="6"/>
      <c r="F851" s="6"/>
      <c r="G851" s="6"/>
      <c r="H851" s="6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1"/>
      <c r="B852" s="6"/>
      <c r="C852" s="6"/>
      <c r="D852" s="6"/>
      <c r="E852" s="6"/>
      <c r="F852" s="6"/>
      <c r="G852" s="6"/>
      <c r="H852" s="6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1"/>
      <c r="B853" s="6"/>
      <c r="C853" s="6"/>
      <c r="D853" s="6"/>
      <c r="E853" s="6"/>
      <c r="F853" s="6"/>
      <c r="G853" s="6"/>
      <c r="H853" s="6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1"/>
      <c r="B854" s="6"/>
      <c r="C854" s="6"/>
      <c r="D854" s="6"/>
      <c r="E854" s="6"/>
      <c r="F854" s="6"/>
      <c r="G854" s="6"/>
      <c r="H854" s="6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1"/>
      <c r="B855" s="6"/>
      <c r="C855" s="6"/>
      <c r="D855" s="6"/>
      <c r="E855" s="6"/>
      <c r="F855" s="6"/>
      <c r="G855" s="6"/>
      <c r="H855" s="6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1"/>
      <c r="B856" s="6"/>
      <c r="C856" s="6"/>
      <c r="D856" s="6"/>
      <c r="E856" s="6"/>
      <c r="F856" s="6"/>
      <c r="G856" s="6"/>
      <c r="H856" s="6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1"/>
      <c r="B857" s="6"/>
      <c r="C857" s="6"/>
      <c r="D857" s="6"/>
      <c r="E857" s="6"/>
      <c r="F857" s="6"/>
      <c r="G857" s="6"/>
      <c r="H857" s="6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1"/>
      <c r="B858" s="6"/>
      <c r="C858" s="6"/>
      <c r="D858" s="6"/>
      <c r="E858" s="6"/>
      <c r="F858" s="6"/>
      <c r="G858" s="6"/>
      <c r="H858" s="6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1"/>
      <c r="B859" s="6"/>
      <c r="C859" s="6"/>
      <c r="D859" s="6"/>
      <c r="E859" s="6"/>
      <c r="F859" s="6"/>
      <c r="G859" s="6"/>
      <c r="H859" s="6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1"/>
      <c r="B860" s="6"/>
      <c r="C860" s="6"/>
      <c r="D860" s="6"/>
      <c r="E860" s="6"/>
      <c r="F860" s="6"/>
      <c r="G860" s="6"/>
      <c r="H860" s="6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1"/>
      <c r="B861" s="6"/>
      <c r="C861" s="6"/>
      <c r="D861" s="6"/>
      <c r="E861" s="6"/>
      <c r="F861" s="6"/>
      <c r="G861" s="6"/>
      <c r="H861" s="6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1"/>
      <c r="B862" s="6"/>
      <c r="C862" s="6"/>
      <c r="D862" s="6"/>
      <c r="E862" s="6"/>
      <c r="F862" s="6"/>
      <c r="G862" s="6"/>
      <c r="H862" s="6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1"/>
      <c r="B863" s="6"/>
      <c r="C863" s="6"/>
      <c r="D863" s="6"/>
      <c r="E863" s="6"/>
      <c r="F863" s="6"/>
      <c r="G863" s="6"/>
      <c r="H863" s="6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1"/>
      <c r="B864" s="6"/>
      <c r="C864" s="6"/>
      <c r="D864" s="6"/>
      <c r="E864" s="6"/>
      <c r="F864" s="6"/>
      <c r="G864" s="6"/>
      <c r="H864" s="6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1"/>
      <c r="B865" s="6"/>
      <c r="C865" s="6"/>
      <c r="D865" s="6"/>
      <c r="E865" s="6"/>
      <c r="F865" s="6"/>
      <c r="G865" s="6"/>
      <c r="H865" s="6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1"/>
      <c r="B866" s="6"/>
      <c r="C866" s="6"/>
      <c r="D866" s="6"/>
      <c r="E866" s="6"/>
      <c r="F866" s="6"/>
      <c r="G866" s="6"/>
      <c r="H866" s="6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1"/>
      <c r="B867" s="6"/>
      <c r="C867" s="6"/>
      <c r="D867" s="6"/>
      <c r="E867" s="6"/>
      <c r="F867" s="6"/>
      <c r="G867" s="6"/>
      <c r="H867" s="6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1"/>
      <c r="B868" s="6"/>
      <c r="C868" s="6"/>
      <c r="D868" s="6"/>
      <c r="E868" s="6"/>
      <c r="F868" s="6"/>
      <c r="G868" s="6"/>
      <c r="H868" s="6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1"/>
      <c r="B869" s="6"/>
      <c r="C869" s="6"/>
      <c r="D869" s="6"/>
      <c r="E869" s="6"/>
      <c r="F869" s="6"/>
      <c r="G869" s="6"/>
      <c r="H869" s="6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1"/>
      <c r="B870" s="6"/>
      <c r="C870" s="6"/>
      <c r="D870" s="6"/>
      <c r="E870" s="6"/>
      <c r="F870" s="6"/>
      <c r="G870" s="6"/>
      <c r="H870" s="6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1"/>
      <c r="B871" s="6"/>
      <c r="C871" s="6"/>
      <c r="D871" s="6"/>
      <c r="E871" s="6"/>
      <c r="F871" s="6"/>
      <c r="G871" s="6"/>
      <c r="H871" s="6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1"/>
      <c r="B872" s="6"/>
      <c r="C872" s="6"/>
      <c r="D872" s="6"/>
      <c r="E872" s="6"/>
      <c r="F872" s="6"/>
      <c r="G872" s="6"/>
      <c r="H872" s="6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1"/>
      <c r="B873" s="6"/>
      <c r="C873" s="6"/>
      <c r="D873" s="6"/>
      <c r="E873" s="6"/>
      <c r="F873" s="6"/>
      <c r="G873" s="6"/>
      <c r="H873" s="6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1"/>
      <c r="B874" s="6"/>
      <c r="C874" s="6"/>
      <c r="D874" s="6"/>
      <c r="E874" s="6"/>
      <c r="F874" s="6"/>
      <c r="G874" s="6"/>
      <c r="H874" s="6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1"/>
      <c r="B875" s="6"/>
      <c r="C875" s="6"/>
      <c r="D875" s="6"/>
      <c r="E875" s="6"/>
      <c r="F875" s="6"/>
      <c r="G875" s="6"/>
      <c r="H875" s="6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1"/>
      <c r="B876" s="6"/>
      <c r="C876" s="6"/>
      <c r="D876" s="6"/>
      <c r="E876" s="6"/>
      <c r="F876" s="6"/>
      <c r="G876" s="6"/>
      <c r="H876" s="6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1"/>
      <c r="B877" s="6"/>
      <c r="C877" s="6"/>
      <c r="D877" s="6"/>
      <c r="E877" s="6"/>
      <c r="F877" s="6"/>
      <c r="G877" s="6"/>
      <c r="H877" s="6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1"/>
      <c r="B878" s="6"/>
      <c r="C878" s="6"/>
      <c r="D878" s="6"/>
      <c r="E878" s="6"/>
      <c r="F878" s="6"/>
      <c r="G878" s="6"/>
      <c r="H878" s="6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1"/>
      <c r="B879" s="6"/>
      <c r="C879" s="6"/>
      <c r="D879" s="6"/>
      <c r="E879" s="6"/>
      <c r="F879" s="6"/>
      <c r="G879" s="6"/>
      <c r="H879" s="6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1"/>
      <c r="B880" s="6"/>
      <c r="C880" s="6"/>
      <c r="D880" s="6"/>
      <c r="E880" s="6"/>
      <c r="F880" s="6"/>
      <c r="G880" s="6"/>
      <c r="H880" s="6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1"/>
      <c r="B881" s="6"/>
      <c r="C881" s="6"/>
      <c r="D881" s="6"/>
      <c r="E881" s="6"/>
      <c r="F881" s="6"/>
      <c r="G881" s="6"/>
      <c r="H881" s="6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1"/>
      <c r="B882" s="6"/>
      <c r="C882" s="6"/>
      <c r="D882" s="6"/>
      <c r="E882" s="6"/>
      <c r="F882" s="6"/>
      <c r="G882" s="6"/>
      <c r="H882" s="6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1"/>
      <c r="B883" s="6"/>
      <c r="C883" s="6"/>
      <c r="D883" s="6"/>
      <c r="E883" s="6"/>
      <c r="F883" s="6"/>
      <c r="G883" s="6"/>
      <c r="H883" s="6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1"/>
      <c r="B884" s="6"/>
      <c r="C884" s="6"/>
      <c r="D884" s="6"/>
      <c r="E884" s="6"/>
      <c r="F884" s="6"/>
      <c r="G884" s="6"/>
      <c r="H884" s="6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1"/>
      <c r="B885" s="6"/>
      <c r="C885" s="6"/>
      <c r="D885" s="6"/>
      <c r="E885" s="6"/>
      <c r="F885" s="6"/>
      <c r="G885" s="6"/>
      <c r="H885" s="6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1"/>
      <c r="B886" s="6"/>
      <c r="C886" s="6"/>
      <c r="D886" s="6"/>
      <c r="E886" s="6"/>
      <c r="F886" s="6"/>
      <c r="G886" s="6"/>
      <c r="H886" s="6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1"/>
      <c r="B887" s="6"/>
      <c r="C887" s="6"/>
      <c r="D887" s="6"/>
      <c r="E887" s="6"/>
      <c r="F887" s="6"/>
      <c r="G887" s="6"/>
      <c r="H887" s="6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1"/>
      <c r="B888" s="6"/>
      <c r="C888" s="6"/>
      <c r="D888" s="6"/>
      <c r="E888" s="6"/>
      <c r="F888" s="6"/>
      <c r="G888" s="6"/>
      <c r="H888" s="6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1"/>
      <c r="B889" s="6"/>
      <c r="C889" s="6"/>
      <c r="D889" s="6"/>
      <c r="E889" s="6"/>
      <c r="F889" s="6"/>
      <c r="G889" s="6"/>
      <c r="H889" s="6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1"/>
      <c r="B890" s="6"/>
      <c r="C890" s="6"/>
      <c r="D890" s="6"/>
      <c r="E890" s="6"/>
      <c r="F890" s="6"/>
      <c r="G890" s="6"/>
      <c r="H890" s="6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1"/>
      <c r="B891" s="6"/>
      <c r="C891" s="6"/>
      <c r="D891" s="6"/>
      <c r="E891" s="6"/>
      <c r="F891" s="6"/>
      <c r="G891" s="6"/>
      <c r="H891" s="6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1"/>
      <c r="B892" s="6"/>
      <c r="C892" s="6"/>
      <c r="D892" s="6"/>
      <c r="E892" s="6"/>
      <c r="F892" s="6"/>
      <c r="G892" s="6"/>
      <c r="H892" s="6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1"/>
      <c r="B893" s="6"/>
      <c r="C893" s="6"/>
      <c r="D893" s="6"/>
      <c r="E893" s="6"/>
      <c r="F893" s="6"/>
      <c r="G893" s="6"/>
      <c r="H893" s="6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1"/>
      <c r="B894" s="6"/>
      <c r="C894" s="6"/>
      <c r="D894" s="6"/>
      <c r="E894" s="6"/>
      <c r="F894" s="6"/>
      <c r="G894" s="6"/>
      <c r="H894" s="6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1"/>
      <c r="B895" s="6"/>
      <c r="C895" s="6"/>
      <c r="D895" s="6"/>
      <c r="E895" s="6"/>
      <c r="F895" s="6"/>
      <c r="G895" s="6"/>
      <c r="H895" s="6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1"/>
      <c r="B896" s="6"/>
      <c r="C896" s="6"/>
      <c r="D896" s="6"/>
      <c r="E896" s="6"/>
      <c r="F896" s="6"/>
      <c r="G896" s="6"/>
      <c r="H896" s="6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1"/>
      <c r="B897" s="6"/>
      <c r="C897" s="6"/>
      <c r="D897" s="6"/>
      <c r="E897" s="6"/>
      <c r="F897" s="6"/>
      <c r="G897" s="6"/>
      <c r="H897" s="6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1"/>
      <c r="B898" s="6"/>
      <c r="C898" s="6"/>
      <c r="D898" s="6"/>
      <c r="E898" s="6"/>
      <c r="F898" s="6"/>
      <c r="G898" s="6"/>
      <c r="H898" s="6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1"/>
      <c r="B899" s="6"/>
      <c r="C899" s="6"/>
      <c r="D899" s="6"/>
      <c r="E899" s="6"/>
      <c r="F899" s="6"/>
      <c r="G899" s="6"/>
      <c r="H899" s="6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1"/>
      <c r="B900" s="6"/>
      <c r="C900" s="6"/>
      <c r="D900" s="6"/>
      <c r="E900" s="6"/>
      <c r="F900" s="6"/>
      <c r="G900" s="6"/>
      <c r="H900" s="6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1"/>
      <c r="B901" s="6"/>
      <c r="C901" s="6"/>
      <c r="D901" s="6"/>
      <c r="E901" s="6"/>
      <c r="F901" s="6"/>
      <c r="G901" s="6"/>
      <c r="H901" s="6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1"/>
      <c r="B902" s="6"/>
      <c r="C902" s="6"/>
      <c r="D902" s="6"/>
      <c r="E902" s="6"/>
      <c r="F902" s="6"/>
      <c r="G902" s="6"/>
      <c r="H902" s="6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1"/>
      <c r="B903" s="6"/>
      <c r="C903" s="6"/>
      <c r="D903" s="6"/>
      <c r="E903" s="6"/>
      <c r="F903" s="6"/>
      <c r="G903" s="6"/>
      <c r="H903" s="6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1"/>
      <c r="B904" s="6"/>
      <c r="C904" s="6"/>
      <c r="D904" s="6"/>
      <c r="E904" s="6"/>
      <c r="F904" s="6"/>
      <c r="G904" s="6"/>
      <c r="H904" s="6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1"/>
      <c r="B905" s="6"/>
      <c r="C905" s="6"/>
      <c r="D905" s="6"/>
      <c r="E905" s="6"/>
      <c r="F905" s="6"/>
      <c r="G905" s="6"/>
      <c r="H905" s="6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1"/>
      <c r="B906" s="6"/>
      <c r="C906" s="6"/>
      <c r="D906" s="6"/>
      <c r="E906" s="6"/>
      <c r="F906" s="6"/>
      <c r="G906" s="6"/>
      <c r="H906" s="6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1"/>
      <c r="B907" s="6"/>
      <c r="C907" s="6"/>
      <c r="D907" s="6"/>
      <c r="E907" s="6"/>
      <c r="F907" s="6"/>
      <c r="G907" s="6"/>
      <c r="H907" s="6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1"/>
      <c r="B908" s="6"/>
      <c r="C908" s="6"/>
      <c r="D908" s="6"/>
      <c r="E908" s="6"/>
      <c r="F908" s="6"/>
      <c r="G908" s="6"/>
      <c r="H908" s="6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1"/>
      <c r="B909" s="6"/>
      <c r="C909" s="6"/>
      <c r="D909" s="6"/>
      <c r="E909" s="6"/>
      <c r="F909" s="6"/>
      <c r="G909" s="6"/>
      <c r="H909" s="6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1"/>
      <c r="B910" s="6"/>
      <c r="C910" s="6"/>
      <c r="D910" s="6"/>
      <c r="E910" s="6"/>
      <c r="F910" s="6"/>
      <c r="G910" s="6"/>
      <c r="H910" s="6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1"/>
      <c r="B911" s="6"/>
      <c r="C911" s="6"/>
      <c r="D911" s="6"/>
      <c r="E911" s="6"/>
      <c r="F911" s="6"/>
      <c r="G911" s="6"/>
      <c r="H911" s="6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1"/>
      <c r="B912" s="6"/>
      <c r="C912" s="6"/>
      <c r="D912" s="6"/>
      <c r="E912" s="6"/>
      <c r="F912" s="6"/>
      <c r="G912" s="6"/>
      <c r="H912" s="6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1"/>
      <c r="B913" s="6"/>
      <c r="C913" s="6"/>
      <c r="D913" s="6"/>
      <c r="E913" s="6"/>
      <c r="F913" s="6"/>
      <c r="G913" s="6"/>
      <c r="H913" s="6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1"/>
      <c r="B914" s="6"/>
      <c r="C914" s="6"/>
      <c r="D914" s="6"/>
      <c r="E914" s="6"/>
      <c r="F914" s="6"/>
      <c r="G914" s="6"/>
      <c r="H914" s="6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1"/>
      <c r="B915" s="6"/>
      <c r="C915" s="6"/>
      <c r="D915" s="6"/>
      <c r="E915" s="6"/>
      <c r="F915" s="6"/>
      <c r="G915" s="6"/>
      <c r="H915" s="6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1"/>
      <c r="B916" s="6"/>
      <c r="C916" s="6"/>
      <c r="D916" s="6"/>
      <c r="E916" s="6"/>
      <c r="F916" s="6"/>
      <c r="G916" s="6"/>
      <c r="H916" s="6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1"/>
      <c r="B917" s="6"/>
      <c r="C917" s="6"/>
      <c r="D917" s="6"/>
      <c r="E917" s="6"/>
      <c r="F917" s="6"/>
      <c r="G917" s="6"/>
      <c r="H917" s="6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1"/>
      <c r="B918" s="6"/>
      <c r="C918" s="6"/>
      <c r="D918" s="6"/>
      <c r="E918" s="6"/>
      <c r="F918" s="6"/>
      <c r="G918" s="6"/>
      <c r="H918" s="6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1"/>
      <c r="B919" s="6"/>
      <c r="C919" s="6"/>
      <c r="D919" s="6"/>
      <c r="E919" s="6"/>
      <c r="F919" s="6"/>
      <c r="G919" s="6"/>
      <c r="H919" s="6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1"/>
      <c r="B920" s="6"/>
      <c r="C920" s="6"/>
      <c r="D920" s="6"/>
      <c r="E920" s="6"/>
      <c r="F920" s="6"/>
      <c r="G920" s="6"/>
      <c r="H920" s="6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1"/>
      <c r="B921" s="6"/>
      <c r="C921" s="6"/>
      <c r="D921" s="6"/>
      <c r="E921" s="6"/>
      <c r="F921" s="6"/>
      <c r="G921" s="6"/>
      <c r="H921" s="6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1"/>
      <c r="B922" s="6"/>
      <c r="C922" s="6"/>
      <c r="D922" s="6"/>
      <c r="E922" s="6"/>
      <c r="F922" s="6"/>
      <c r="G922" s="6"/>
      <c r="H922" s="6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1"/>
      <c r="B923" s="6"/>
      <c r="C923" s="6"/>
      <c r="D923" s="6"/>
      <c r="E923" s="6"/>
      <c r="F923" s="6"/>
      <c r="G923" s="6"/>
      <c r="H923" s="6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1"/>
      <c r="B924" s="6"/>
      <c r="C924" s="6"/>
      <c r="D924" s="6"/>
      <c r="E924" s="6"/>
      <c r="F924" s="6"/>
      <c r="G924" s="6"/>
      <c r="H924" s="6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1"/>
      <c r="B925" s="6"/>
      <c r="C925" s="6"/>
      <c r="D925" s="6"/>
      <c r="E925" s="6"/>
      <c r="F925" s="6"/>
      <c r="G925" s="6"/>
      <c r="H925" s="6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1"/>
      <c r="B926" s="6"/>
      <c r="C926" s="6"/>
      <c r="D926" s="6"/>
      <c r="E926" s="6"/>
      <c r="F926" s="6"/>
      <c r="G926" s="6"/>
      <c r="H926" s="6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1"/>
      <c r="B927" s="6"/>
      <c r="C927" s="6"/>
      <c r="D927" s="6"/>
      <c r="E927" s="6"/>
      <c r="F927" s="6"/>
      <c r="G927" s="6"/>
      <c r="H927" s="6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1"/>
      <c r="B928" s="6"/>
      <c r="C928" s="6"/>
      <c r="D928" s="6"/>
      <c r="E928" s="6"/>
      <c r="F928" s="6"/>
      <c r="G928" s="6"/>
      <c r="H928" s="6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1"/>
      <c r="B929" s="6"/>
      <c r="C929" s="6"/>
      <c r="D929" s="6"/>
      <c r="E929" s="6"/>
      <c r="F929" s="6"/>
      <c r="G929" s="6"/>
      <c r="H929" s="6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1"/>
      <c r="B930" s="6"/>
      <c r="C930" s="6"/>
      <c r="D930" s="6"/>
      <c r="E930" s="6"/>
      <c r="F930" s="6"/>
      <c r="G930" s="6"/>
      <c r="H930" s="6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1"/>
      <c r="B931" s="6"/>
      <c r="C931" s="6"/>
      <c r="D931" s="6"/>
      <c r="E931" s="6"/>
      <c r="F931" s="6"/>
      <c r="G931" s="6"/>
      <c r="H931" s="6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1"/>
      <c r="B932" s="6"/>
      <c r="C932" s="6"/>
      <c r="D932" s="6"/>
      <c r="E932" s="6"/>
      <c r="F932" s="6"/>
      <c r="G932" s="6"/>
      <c r="H932" s="6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1"/>
      <c r="B933" s="6"/>
      <c r="C933" s="6"/>
      <c r="D933" s="6"/>
      <c r="E933" s="6"/>
      <c r="F933" s="6"/>
      <c r="G933" s="6"/>
      <c r="H933" s="6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1"/>
      <c r="B934" s="6"/>
      <c r="C934" s="6"/>
      <c r="D934" s="6"/>
      <c r="E934" s="6"/>
      <c r="F934" s="6"/>
      <c r="G934" s="6"/>
      <c r="H934" s="6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1"/>
      <c r="B935" s="6"/>
      <c r="C935" s="6"/>
      <c r="D935" s="6"/>
      <c r="E935" s="6"/>
      <c r="F935" s="6"/>
      <c r="G935" s="6"/>
      <c r="H935" s="6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1"/>
      <c r="B936" s="6"/>
      <c r="C936" s="6"/>
      <c r="D936" s="6"/>
      <c r="E936" s="6"/>
      <c r="F936" s="6"/>
      <c r="G936" s="6"/>
      <c r="H936" s="6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1"/>
      <c r="B937" s="6"/>
      <c r="C937" s="6"/>
      <c r="D937" s="6"/>
      <c r="E937" s="6"/>
      <c r="F937" s="6"/>
      <c r="G937" s="6"/>
      <c r="H937" s="6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1"/>
      <c r="B938" s="6"/>
      <c r="C938" s="6"/>
      <c r="D938" s="6"/>
      <c r="E938" s="6"/>
      <c r="F938" s="6"/>
      <c r="G938" s="6"/>
      <c r="H938" s="6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1"/>
      <c r="B939" s="6"/>
      <c r="C939" s="6"/>
      <c r="D939" s="6"/>
      <c r="E939" s="6"/>
      <c r="F939" s="6"/>
      <c r="G939" s="6"/>
      <c r="H939" s="6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1"/>
      <c r="B940" s="6"/>
      <c r="C940" s="6"/>
      <c r="D940" s="6"/>
      <c r="E940" s="6"/>
      <c r="F940" s="6"/>
      <c r="G940" s="6"/>
      <c r="H940" s="6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1"/>
      <c r="B941" s="6"/>
      <c r="C941" s="6"/>
      <c r="D941" s="6"/>
      <c r="E941" s="6"/>
      <c r="F941" s="6"/>
      <c r="G941" s="6"/>
      <c r="H941" s="6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1"/>
      <c r="B942" s="6"/>
      <c r="C942" s="6"/>
      <c r="D942" s="6"/>
      <c r="E942" s="6"/>
      <c r="F942" s="6"/>
      <c r="G942" s="6"/>
      <c r="H942" s="6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1"/>
      <c r="B943" s="6"/>
      <c r="C943" s="6"/>
      <c r="D943" s="6"/>
      <c r="E943" s="6"/>
      <c r="F943" s="6"/>
      <c r="G943" s="6"/>
      <c r="H943" s="6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1"/>
      <c r="B944" s="6"/>
      <c r="C944" s="6"/>
      <c r="D944" s="6"/>
      <c r="E944" s="6"/>
      <c r="F944" s="6"/>
      <c r="G944" s="6"/>
      <c r="H944" s="6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1"/>
      <c r="B945" s="6"/>
      <c r="C945" s="6"/>
      <c r="D945" s="6"/>
      <c r="E945" s="6"/>
      <c r="F945" s="6"/>
      <c r="G945" s="6"/>
      <c r="H945" s="6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1"/>
      <c r="B946" s="6"/>
      <c r="C946" s="6"/>
      <c r="D946" s="6"/>
      <c r="E946" s="6"/>
      <c r="F946" s="6"/>
      <c r="G946" s="6"/>
      <c r="H946" s="6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1"/>
      <c r="B947" s="6"/>
      <c r="C947" s="6"/>
      <c r="D947" s="6"/>
      <c r="E947" s="6"/>
      <c r="F947" s="6"/>
      <c r="G947" s="6"/>
      <c r="H947" s="6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1"/>
      <c r="B948" s="6"/>
      <c r="C948" s="6"/>
      <c r="D948" s="6"/>
      <c r="E948" s="6"/>
      <c r="F948" s="6"/>
      <c r="G948" s="6"/>
      <c r="H948" s="6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1"/>
      <c r="B949" s="6"/>
      <c r="C949" s="6"/>
      <c r="D949" s="6"/>
      <c r="E949" s="6"/>
      <c r="F949" s="6"/>
      <c r="G949" s="6"/>
      <c r="H949" s="6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1"/>
      <c r="B950" s="6"/>
      <c r="C950" s="6"/>
      <c r="D950" s="6"/>
      <c r="E950" s="6"/>
      <c r="F950" s="6"/>
      <c r="G950" s="6"/>
      <c r="H950" s="6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1"/>
      <c r="B951" s="6"/>
      <c r="C951" s="6"/>
      <c r="D951" s="6"/>
      <c r="E951" s="6"/>
      <c r="F951" s="6"/>
      <c r="G951" s="6"/>
      <c r="H951" s="6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1"/>
      <c r="B952" s="6"/>
      <c r="C952" s="6"/>
      <c r="D952" s="6"/>
      <c r="E952" s="6"/>
      <c r="F952" s="6"/>
      <c r="G952" s="6"/>
      <c r="H952" s="6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1"/>
      <c r="B953" s="6"/>
      <c r="C953" s="6"/>
      <c r="D953" s="6"/>
      <c r="E953" s="6"/>
      <c r="F953" s="6"/>
      <c r="G953" s="6"/>
      <c r="H953" s="6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1"/>
      <c r="B954" s="6"/>
      <c r="C954" s="6"/>
      <c r="D954" s="6"/>
      <c r="E954" s="6"/>
      <c r="F954" s="6"/>
      <c r="G954" s="6"/>
      <c r="H954" s="6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1"/>
      <c r="B955" s="6"/>
      <c r="C955" s="6"/>
      <c r="D955" s="6"/>
      <c r="E955" s="6"/>
      <c r="F955" s="6"/>
      <c r="G955" s="6"/>
      <c r="H955" s="6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1"/>
      <c r="B956" s="6"/>
      <c r="C956" s="6"/>
      <c r="D956" s="6"/>
      <c r="E956" s="6"/>
      <c r="F956" s="6"/>
      <c r="G956" s="6"/>
      <c r="H956" s="6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1"/>
      <c r="B957" s="6"/>
      <c r="C957" s="6"/>
      <c r="D957" s="6"/>
      <c r="E957" s="6"/>
      <c r="F957" s="6"/>
      <c r="G957" s="6"/>
      <c r="H957" s="6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1"/>
      <c r="B958" s="6"/>
      <c r="C958" s="6"/>
      <c r="D958" s="6"/>
      <c r="E958" s="6"/>
      <c r="F958" s="6"/>
      <c r="G958" s="6"/>
      <c r="H958" s="6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1"/>
      <c r="B959" s="6"/>
      <c r="C959" s="6"/>
      <c r="D959" s="6"/>
      <c r="E959" s="6"/>
      <c r="F959" s="6"/>
      <c r="G959" s="6"/>
      <c r="H959" s="6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1"/>
      <c r="B960" s="6"/>
      <c r="C960" s="6"/>
      <c r="D960" s="6"/>
      <c r="E960" s="6"/>
      <c r="F960" s="6"/>
      <c r="G960" s="6"/>
      <c r="H960" s="6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1"/>
      <c r="B961" s="6"/>
      <c r="C961" s="6"/>
      <c r="D961" s="6"/>
      <c r="E961" s="6"/>
      <c r="F961" s="6"/>
      <c r="G961" s="6"/>
      <c r="H961" s="6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1"/>
      <c r="B962" s="6"/>
      <c r="C962" s="6"/>
      <c r="D962" s="6"/>
      <c r="E962" s="6"/>
      <c r="F962" s="6"/>
      <c r="G962" s="6"/>
      <c r="H962" s="6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1"/>
      <c r="B963" s="6"/>
      <c r="C963" s="6"/>
      <c r="D963" s="6"/>
      <c r="E963" s="6"/>
      <c r="F963" s="6"/>
      <c r="G963" s="6"/>
      <c r="H963" s="6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1"/>
      <c r="B964" s="6"/>
      <c r="C964" s="6"/>
      <c r="D964" s="6"/>
      <c r="E964" s="6"/>
      <c r="F964" s="6"/>
      <c r="G964" s="6"/>
      <c r="H964" s="6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1"/>
      <c r="B965" s="6"/>
      <c r="C965" s="6"/>
      <c r="D965" s="6"/>
      <c r="E965" s="6"/>
      <c r="F965" s="6"/>
      <c r="G965" s="6"/>
      <c r="H965" s="6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1"/>
      <c r="B966" s="6"/>
      <c r="C966" s="6"/>
      <c r="D966" s="6"/>
      <c r="E966" s="6"/>
      <c r="F966" s="6"/>
      <c r="G966" s="6"/>
      <c r="H966" s="6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1"/>
      <c r="B967" s="6"/>
      <c r="C967" s="6"/>
      <c r="D967" s="6"/>
      <c r="E967" s="6"/>
      <c r="F967" s="6"/>
      <c r="G967" s="6"/>
      <c r="H967" s="6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1"/>
      <c r="B968" s="6"/>
      <c r="C968" s="6"/>
      <c r="D968" s="6"/>
      <c r="E968" s="6"/>
      <c r="F968" s="6"/>
      <c r="G968" s="6"/>
      <c r="H968" s="6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1"/>
      <c r="B969" s="6"/>
      <c r="C969" s="6"/>
      <c r="D969" s="6"/>
      <c r="E969" s="6"/>
      <c r="F969" s="6"/>
      <c r="G969" s="6"/>
      <c r="H969" s="6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1"/>
      <c r="B970" s="6"/>
      <c r="C970" s="6"/>
      <c r="D970" s="6"/>
      <c r="E970" s="6"/>
      <c r="F970" s="6"/>
      <c r="G970" s="6"/>
      <c r="H970" s="6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1"/>
      <c r="B971" s="6"/>
      <c r="C971" s="6"/>
      <c r="D971" s="6"/>
      <c r="E971" s="6"/>
      <c r="F971" s="6"/>
      <c r="G971" s="6"/>
      <c r="H971" s="6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1"/>
      <c r="B972" s="6"/>
      <c r="C972" s="6"/>
      <c r="D972" s="6"/>
      <c r="E972" s="6"/>
      <c r="F972" s="6"/>
      <c r="G972" s="6"/>
      <c r="H972" s="6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1"/>
      <c r="B973" s="6"/>
      <c r="C973" s="6"/>
      <c r="D973" s="6"/>
      <c r="E973" s="6"/>
      <c r="F973" s="6"/>
      <c r="G973" s="6"/>
      <c r="H973" s="6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1"/>
      <c r="B974" s="6"/>
      <c r="C974" s="6"/>
      <c r="D974" s="6"/>
      <c r="E974" s="6"/>
      <c r="F974" s="6"/>
      <c r="G974" s="6"/>
      <c r="H974" s="6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1"/>
      <c r="B975" s="6"/>
      <c r="C975" s="6"/>
      <c r="D975" s="6"/>
      <c r="E975" s="6"/>
      <c r="F975" s="6"/>
      <c r="G975" s="6"/>
      <c r="H975" s="6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1"/>
      <c r="B976" s="6"/>
      <c r="C976" s="6"/>
      <c r="D976" s="6"/>
      <c r="E976" s="6"/>
      <c r="F976" s="6"/>
      <c r="G976" s="6"/>
      <c r="H976" s="6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1"/>
      <c r="B977" s="6"/>
      <c r="C977" s="6"/>
      <c r="D977" s="6"/>
      <c r="E977" s="6"/>
      <c r="F977" s="6"/>
      <c r="G977" s="6"/>
      <c r="H977" s="6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1"/>
      <c r="B978" s="6"/>
      <c r="C978" s="6"/>
      <c r="D978" s="6"/>
      <c r="E978" s="6"/>
      <c r="F978" s="6"/>
      <c r="G978" s="6"/>
      <c r="H978" s="6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1"/>
      <c r="B979" s="6"/>
      <c r="C979" s="6"/>
      <c r="D979" s="6"/>
      <c r="E979" s="6"/>
      <c r="F979" s="6"/>
      <c r="G979" s="6"/>
      <c r="H979" s="6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1"/>
      <c r="B980" s="6"/>
      <c r="C980" s="6"/>
      <c r="D980" s="6"/>
      <c r="E980" s="6"/>
      <c r="F980" s="6"/>
      <c r="G980" s="6"/>
      <c r="H980" s="6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1"/>
      <c r="B981" s="6"/>
      <c r="C981" s="6"/>
      <c r="D981" s="6"/>
      <c r="E981" s="6"/>
      <c r="F981" s="6"/>
      <c r="G981" s="6"/>
      <c r="H981" s="6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1"/>
      <c r="B982" s="6"/>
      <c r="C982" s="6"/>
      <c r="D982" s="6"/>
      <c r="E982" s="6"/>
      <c r="F982" s="6"/>
      <c r="G982" s="6"/>
      <c r="H982" s="6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1"/>
      <c r="B983" s="6"/>
      <c r="C983" s="6"/>
      <c r="D983" s="6"/>
      <c r="E983" s="6"/>
      <c r="F983" s="6"/>
      <c r="G983" s="6"/>
      <c r="H983" s="6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1"/>
      <c r="B984" s="6"/>
      <c r="C984" s="6"/>
      <c r="D984" s="6"/>
      <c r="E984" s="6"/>
      <c r="F984" s="6"/>
      <c r="G984" s="6"/>
      <c r="H984" s="6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1"/>
      <c r="B985" s="6"/>
      <c r="C985" s="6"/>
      <c r="D985" s="6"/>
      <c r="E985" s="6"/>
      <c r="F985" s="6"/>
      <c r="G985" s="6"/>
      <c r="H985" s="6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1"/>
      <c r="B986" s="6"/>
      <c r="C986" s="6"/>
      <c r="D986" s="6"/>
      <c r="E986" s="6"/>
      <c r="F986" s="6"/>
      <c r="G986" s="6"/>
      <c r="H986" s="6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1"/>
      <c r="B987" s="6"/>
      <c r="C987" s="6"/>
      <c r="D987" s="6"/>
      <c r="E987" s="6"/>
      <c r="F987" s="6"/>
      <c r="G987" s="6"/>
      <c r="H987" s="6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1"/>
      <c r="B988" s="6"/>
      <c r="C988" s="6"/>
      <c r="D988" s="6"/>
      <c r="E988" s="6"/>
      <c r="F988" s="6"/>
      <c r="G988" s="6"/>
      <c r="H988" s="6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1"/>
      <c r="B989" s="6"/>
      <c r="C989" s="6"/>
      <c r="D989" s="6"/>
      <c r="E989" s="6"/>
      <c r="F989" s="6"/>
      <c r="G989" s="6"/>
      <c r="H989" s="6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1"/>
      <c r="B990" s="6"/>
      <c r="C990" s="6"/>
      <c r="D990" s="6"/>
      <c r="E990" s="6"/>
      <c r="F990" s="6"/>
      <c r="G990" s="6"/>
      <c r="H990" s="6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1"/>
      <c r="B991" s="6"/>
      <c r="C991" s="6"/>
      <c r="D991" s="6"/>
      <c r="E991" s="6"/>
      <c r="F991" s="6"/>
      <c r="G991" s="6"/>
      <c r="H991" s="6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1"/>
      <c r="B992" s="6"/>
      <c r="C992" s="6"/>
      <c r="D992" s="6"/>
      <c r="E992" s="6"/>
      <c r="F992" s="6"/>
      <c r="G992" s="6"/>
      <c r="H992" s="6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1"/>
      <c r="B993" s="6"/>
      <c r="C993" s="6"/>
      <c r="D993" s="6"/>
      <c r="E993" s="6"/>
      <c r="F993" s="6"/>
      <c r="G993" s="6"/>
      <c r="H993" s="6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1"/>
      <c r="B994" s="6"/>
      <c r="C994" s="6"/>
      <c r="D994" s="6"/>
      <c r="E994" s="6"/>
      <c r="F994" s="6"/>
      <c r="G994" s="6"/>
      <c r="H994" s="6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1"/>
      <c r="B995" s="6"/>
      <c r="C995" s="6"/>
      <c r="D995" s="6"/>
      <c r="E995" s="6"/>
      <c r="F995" s="6"/>
      <c r="G995" s="6"/>
      <c r="H995" s="6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1"/>
      <c r="B996" s="6"/>
      <c r="C996" s="6"/>
      <c r="D996" s="6"/>
      <c r="E996" s="6"/>
      <c r="F996" s="6"/>
      <c r="G996" s="6"/>
      <c r="H996" s="6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1"/>
      <c r="B997" s="6"/>
      <c r="C997" s="6"/>
      <c r="D997" s="6"/>
      <c r="E997" s="6"/>
      <c r="F997" s="6"/>
      <c r="G997" s="6"/>
      <c r="H997" s="6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1"/>
      <c r="B998" s="6"/>
      <c r="C998" s="6"/>
      <c r="D998" s="6"/>
      <c r="E998" s="6"/>
      <c r="F998" s="6"/>
      <c r="G998" s="6"/>
      <c r="H998" s="6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1"/>
      <c r="B999" s="6"/>
      <c r="C999" s="6"/>
      <c r="D999" s="6"/>
      <c r="E999" s="6"/>
      <c r="F999" s="6"/>
      <c r="G999" s="6"/>
      <c r="H999" s="6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>
      <c r="A1000" s="1"/>
      <c r="B1000" s="6"/>
      <c r="C1000" s="6"/>
      <c r="D1000" s="6"/>
      <c r="E1000" s="6"/>
      <c r="F1000" s="6"/>
      <c r="G1000" s="6"/>
      <c r="H1000" s="6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C3:D3"/>
    <mergeCell ref="C49:D49"/>
    <mergeCell ref="C50:D50"/>
    <mergeCell ref="F50:H50"/>
    <mergeCell ref="A1:H1"/>
    <mergeCell ref="A2:H2"/>
    <mergeCell ref="A3:A4"/>
    <mergeCell ref="B3:B4"/>
    <mergeCell ref="E3:H3"/>
    <mergeCell ref="A6:H6"/>
    <mergeCell ref="A22:H22"/>
  </mergeCells>
  <pageMargins left="0.25" right="0.25" top="0.75" bottom="0.75" header="0" footer="0"/>
  <pageSetup paperSize="9" fitToHeight="0" orientation="landscape"/>
  <headerFooter>
    <oddHeader>&amp;R Продовження додатка 3 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Z1000"/>
  <sheetViews>
    <sheetView topLeftCell="A64" workbookViewId="0">
      <selection activeCell="A19" sqref="A19"/>
    </sheetView>
  </sheetViews>
  <sheetFormatPr defaultColWidth="14.42578125" defaultRowHeight="15" customHeight="1"/>
  <cols>
    <col min="1" max="1" width="88" customWidth="1"/>
    <col min="2" max="2" width="15" customWidth="1"/>
    <col min="3" max="7" width="20.42578125" customWidth="1"/>
    <col min="8" max="8" width="18.42578125" customWidth="1"/>
    <col min="9" max="26" width="8" customWidth="1"/>
  </cols>
  <sheetData>
    <row r="1" spans="1:26" ht="18.75" customHeight="1">
      <c r="A1" s="199" t="s">
        <v>303</v>
      </c>
      <c r="B1" s="187"/>
      <c r="C1" s="187"/>
      <c r="D1" s="187"/>
      <c r="E1" s="187"/>
      <c r="F1" s="187"/>
      <c r="G1" s="187"/>
      <c r="H1" s="18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2"/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8" customHeight="1">
      <c r="A3" s="220" t="s">
        <v>33</v>
      </c>
      <c r="B3" s="230" t="s">
        <v>304</v>
      </c>
      <c r="C3" s="221" t="s">
        <v>305</v>
      </c>
      <c r="D3" s="193"/>
      <c r="E3" s="217" t="s">
        <v>36</v>
      </c>
      <c r="F3" s="208"/>
      <c r="G3" s="208"/>
      <c r="H3" s="19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8.25" customHeight="1">
      <c r="A4" s="196"/>
      <c r="B4" s="196"/>
      <c r="C4" s="20" t="s">
        <v>37</v>
      </c>
      <c r="D4" s="20" t="s">
        <v>38</v>
      </c>
      <c r="E4" s="20" t="s">
        <v>39</v>
      </c>
      <c r="F4" s="20" t="s">
        <v>40</v>
      </c>
      <c r="G4" s="21" t="s">
        <v>41</v>
      </c>
      <c r="H4" s="21" t="s">
        <v>42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>
      <c r="A5" s="21">
        <v>1</v>
      </c>
      <c r="B5" s="133">
        <v>2</v>
      </c>
      <c r="C5" s="21">
        <v>3</v>
      </c>
      <c r="D5" s="133">
        <v>4</v>
      </c>
      <c r="E5" s="21">
        <v>5</v>
      </c>
      <c r="F5" s="133">
        <v>6</v>
      </c>
      <c r="G5" s="21">
        <v>7</v>
      </c>
      <c r="H5" s="133">
        <v>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>
      <c r="A6" s="134" t="s">
        <v>306</v>
      </c>
      <c r="B6" s="135"/>
      <c r="C6" s="135"/>
      <c r="D6" s="135"/>
      <c r="E6" s="135"/>
      <c r="F6" s="135"/>
      <c r="G6" s="135"/>
      <c r="H6" s="13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.75" customHeight="1">
      <c r="A7" s="137" t="s">
        <v>307</v>
      </c>
      <c r="B7" s="138">
        <v>3000</v>
      </c>
      <c r="C7" s="35">
        <f t="shared" ref="C7:F7" si="0">SUM(C8:C9,C11,C13:C15,C19)</f>
        <v>2668</v>
      </c>
      <c r="D7" s="35">
        <f t="shared" si="0"/>
        <v>2345</v>
      </c>
      <c r="E7" s="35">
        <f t="shared" si="0"/>
        <v>4174</v>
      </c>
      <c r="F7" s="35">
        <f t="shared" si="0"/>
        <v>2345</v>
      </c>
      <c r="G7" s="39">
        <f t="shared" ref="G7:G40" si="1">F7-E7</f>
        <v>-1829</v>
      </c>
      <c r="H7" s="121">
        <f t="shared" ref="H7:H40" si="2">(F7/E7)*100</f>
        <v>56.181121226641103</v>
      </c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</row>
    <row r="8" spans="1:26" ht="18" customHeight="1">
      <c r="A8" s="13" t="s">
        <v>308</v>
      </c>
      <c r="B8" s="48">
        <v>3010</v>
      </c>
      <c r="C8" s="49">
        <v>1071</v>
      </c>
      <c r="D8" s="49">
        <v>2292</v>
      </c>
      <c r="E8" s="49">
        <v>1440</v>
      </c>
      <c r="F8" s="49">
        <v>2292</v>
      </c>
      <c r="G8" s="49">
        <f t="shared" si="1"/>
        <v>852</v>
      </c>
      <c r="H8" s="123">
        <f t="shared" si="2"/>
        <v>159.16666666666666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>
      <c r="A9" s="13" t="s">
        <v>309</v>
      </c>
      <c r="B9" s="48">
        <v>3020</v>
      </c>
      <c r="C9" s="49">
        <v>96</v>
      </c>
      <c r="D9" s="49"/>
      <c r="E9" s="49"/>
      <c r="F9" s="49"/>
      <c r="G9" s="49">
        <f t="shared" si="1"/>
        <v>0</v>
      </c>
      <c r="H9" s="123" t="e">
        <f t="shared" si="2"/>
        <v>#DIV/0!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>
      <c r="A10" s="13" t="s">
        <v>310</v>
      </c>
      <c r="B10" s="48">
        <v>3030</v>
      </c>
      <c r="C10" s="49">
        <v>96</v>
      </c>
      <c r="D10" s="49"/>
      <c r="E10" s="49"/>
      <c r="F10" s="49"/>
      <c r="G10" s="49">
        <f t="shared" si="1"/>
        <v>0</v>
      </c>
      <c r="H10" s="123" t="e">
        <f t="shared" si="2"/>
        <v>#DIV/0!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13" t="s">
        <v>311</v>
      </c>
      <c r="B11" s="48">
        <v>3040</v>
      </c>
      <c r="C11" s="49">
        <v>1423</v>
      </c>
      <c r="D11" s="49"/>
      <c r="E11" s="49">
        <v>2730</v>
      </c>
      <c r="F11" s="49"/>
      <c r="G11" s="49">
        <f t="shared" si="1"/>
        <v>-2730</v>
      </c>
      <c r="H11" s="123">
        <f t="shared" si="2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>
      <c r="A12" s="13" t="s">
        <v>312</v>
      </c>
      <c r="B12" s="48">
        <v>3041</v>
      </c>
      <c r="C12" s="49">
        <v>1423</v>
      </c>
      <c r="D12" s="49"/>
      <c r="E12" s="49">
        <v>2730</v>
      </c>
      <c r="F12" s="49"/>
      <c r="G12" s="49">
        <f t="shared" si="1"/>
        <v>-2730</v>
      </c>
      <c r="H12" s="123">
        <f t="shared" si="2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>
      <c r="A13" s="179" t="s">
        <v>439</v>
      </c>
      <c r="B13" s="48">
        <v>3042</v>
      </c>
      <c r="C13" s="49">
        <v>68</v>
      </c>
      <c r="D13" s="49">
        <v>15</v>
      </c>
      <c r="E13" s="49"/>
      <c r="F13" s="49">
        <v>15</v>
      </c>
      <c r="G13" s="49">
        <f t="shared" si="1"/>
        <v>15</v>
      </c>
      <c r="H13" s="123" t="e">
        <f t="shared" si="2"/>
        <v>#DIV/0!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>
      <c r="A14" s="13" t="s">
        <v>313</v>
      </c>
      <c r="B14" s="48">
        <v>3050</v>
      </c>
      <c r="C14" s="49"/>
      <c r="D14" s="49"/>
      <c r="E14" s="49"/>
      <c r="F14" s="49"/>
      <c r="G14" s="49">
        <f t="shared" si="1"/>
        <v>0</v>
      </c>
      <c r="H14" s="123" t="e">
        <f t="shared" si="2"/>
        <v>#DIV/0!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13" t="s">
        <v>314</v>
      </c>
      <c r="B15" s="48">
        <v>3060</v>
      </c>
      <c r="C15" s="125">
        <f t="shared" ref="C15:F15" si="3">SUM(C16:C18)</f>
        <v>0</v>
      </c>
      <c r="D15" s="125">
        <f t="shared" si="3"/>
        <v>0</v>
      </c>
      <c r="E15" s="125">
        <f t="shared" si="3"/>
        <v>0</v>
      </c>
      <c r="F15" s="125">
        <f t="shared" si="3"/>
        <v>0</v>
      </c>
      <c r="G15" s="49">
        <f t="shared" si="1"/>
        <v>0</v>
      </c>
      <c r="H15" s="123" t="e">
        <f t="shared" si="2"/>
        <v>#DIV/0!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>
      <c r="A16" s="13" t="s">
        <v>315</v>
      </c>
      <c r="B16" s="48">
        <v>3061</v>
      </c>
      <c r="C16" s="49"/>
      <c r="D16" s="49"/>
      <c r="E16" s="49"/>
      <c r="F16" s="49"/>
      <c r="G16" s="49">
        <f t="shared" si="1"/>
        <v>0</v>
      </c>
      <c r="H16" s="123" t="e">
        <f t="shared" si="2"/>
        <v>#DIV/0!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>
      <c r="A17" s="13" t="s">
        <v>316</v>
      </c>
      <c r="B17" s="48">
        <v>3062</v>
      </c>
      <c r="C17" s="49"/>
      <c r="D17" s="49"/>
      <c r="E17" s="49"/>
      <c r="F17" s="49"/>
      <c r="G17" s="49">
        <f t="shared" si="1"/>
        <v>0</v>
      </c>
      <c r="H17" s="123" t="e">
        <f t="shared" si="2"/>
        <v>#DIV/0!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>
      <c r="A18" s="13" t="s">
        <v>317</v>
      </c>
      <c r="B18" s="48">
        <v>3063</v>
      </c>
      <c r="C18" s="49"/>
      <c r="D18" s="49"/>
      <c r="E18" s="49"/>
      <c r="F18" s="49"/>
      <c r="G18" s="49">
        <f t="shared" si="1"/>
        <v>0</v>
      </c>
      <c r="H18" s="123" t="e">
        <f t="shared" si="2"/>
        <v>#DIV/0!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7.5" customHeight="1">
      <c r="A19" s="179" t="s">
        <v>438</v>
      </c>
      <c r="B19" s="48">
        <v>3070</v>
      </c>
      <c r="C19" s="49">
        <v>10</v>
      </c>
      <c r="D19" s="49">
        <v>38</v>
      </c>
      <c r="E19" s="49">
        <v>4</v>
      </c>
      <c r="F19" s="49">
        <v>38</v>
      </c>
      <c r="G19" s="49">
        <f t="shared" si="1"/>
        <v>34</v>
      </c>
      <c r="H19" s="123">
        <f t="shared" si="2"/>
        <v>950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120" t="s">
        <v>318</v>
      </c>
      <c r="B20" s="75">
        <v>3100</v>
      </c>
      <c r="C20" s="35">
        <f t="shared" ref="C20:F20" si="4">SUM(C21:C24,C28,C38,C39)</f>
        <v>-2590</v>
      </c>
      <c r="D20" s="35">
        <f t="shared" si="4"/>
        <v>-3063</v>
      </c>
      <c r="E20" s="35">
        <f t="shared" si="4"/>
        <v>-3912</v>
      </c>
      <c r="F20" s="35">
        <f t="shared" si="4"/>
        <v>-3063</v>
      </c>
      <c r="G20" s="39">
        <f t="shared" si="1"/>
        <v>849</v>
      </c>
      <c r="H20" s="121">
        <f t="shared" si="2"/>
        <v>78.297546012269933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>
      <c r="A21" s="122" t="s">
        <v>319</v>
      </c>
      <c r="B21" s="48">
        <v>3110</v>
      </c>
      <c r="C21" s="49">
        <v>-963</v>
      </c>
      <c r="D21" s="49">
        <v>-1299</v>
      </c>
      <c r="E21" s="49">
        <v>-1560</v>
      </c>
      <c r="F21" s="49">
        <v>-1299</v>
      </c>
      <c r="G21" s="49">
        <f t="shared" si="1"/>
        <v>261</v>
      </c>
      <c r="H21" s="123">
        <f t="shared" si="2"/>
        <v>83.269230769230774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>
      <c r="A22" s="122" t="s">
        <v>320</v>
      </c>
      <c r="B22" s="48">
        <v>3120</v>
      </c>
      <c r="C22" s="49">
        <v>-806</v>
      </c>
      <c r="D22" s="49">
        <v>-1068</v>
      </c>
      <c r="E22" s="49">
        <v>-1398</v>
      </c>
      <c r="F22" s="49">
        <v>-1068</v>
      </c>
      <c r="G22" s="49">
        <f t="shared" si="1"/>
        <v>330</v>
      </c>
      <c r="H22" s="123">
        <f t="shared" si="2"/>
        <v>76.394849785407729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122" t="s">
        <v>180</v>
      </c>
      <c r="B23" s="48">
        <v>3130</v>
      </c>
      <c r="C23" s="49">
        <v>-205</v>
      </c>
      <c r="D23" s="49">
        <v>-273</v>
      </c>
      <c r="E23" s="49">
        <v>-382</v>
      </c>
      <c r="F23" s="49">
        <v>-273</v>
      </c>
      <c r="G23" s="49">
        <f t="shared" si="1"/>
        <v>109</v>
      </c>
      <c r="H23" s="123">
        <f t="shared" si="2"/>
        <v>71.465968586387433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122" t="s">
        <v>321</v>
      </c>
      <c r="B24" s="48">
        <v>3140</v>
      </c>
      <c r="C24" s="125">
        <f t="shared" ref="C24:F24" si="5">SUM(C25:C27)</f>
        <v>0</v>
      </c>
      <c r="D24" s="125">
        <f t="shared" si="5"/>
        <v>0</v>
      </c>
      <c r="E24" s="125">
        <f t="shared" si="5"/>
        <v>0</v>
      </c>
      <c r="F24" s="125">
        <f t="shared" si="5"/>
        <v>0</v>
      </c>
      <c r="G24" s="49">
        <f t="shared" si="1"/>
        <v>0</v>
      </c>
      <c r="H24" s="123" t="e">
        <f t="shared" si="2"/>
        <v>#DIV/0!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122" t="s">
        <v>315</v>
      </c>
      <c r="B25" s="48">
        <v>3141</v>
      </c>
      <c r="C25" s="49" t="s">
        <v>178</v>
      </c>
      <c r="D25" s="49" t="s">
        <v>178</v>
      </c>
      <c r="E25" s="49" t="s">
        <v>178</v>
      </c>
      <c r="F25" s="49" t="s">
        <v>178</v>
      </c>
      <c r="G25" s="49" t="e">
        <f t="shared" si="1"/>
        <v>#VALUE!</v>
      </c>
      <c r="H25" s="123" t="e">
        <f t="shared" si="2"/>
        <v>#VALUE!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>
      <c r="A26" s="122" t="s">
        <v>316</v>
      </c>
      <c r="B26" s="48">
        <v>3142</v>
      </c>
      <c r="C26" s="49" t="s">
        <v>178</v>
      </c>
      <c r="D26" s="49" t="s">
        <v>178</v>
      </c>
      <c r="E26" s="49" t="s">
        <v>178</v>
      </c>
      <c r="F26" s="49" t="s">
        <v>178</v>
      </c>
      <c r="G26" s="49" t="e">
        <f t="shared" si="1"/>
        <v>#VALUE!</v>
      </c>
      <c r="H26" s="123" t="e">
        <f t="shared" si="2"/>
        <v>#VALUE!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>
      <c r="A27" s="122" t="s">
        <v>317</v>
      </c>
      <c r="B27" s="48">
        <v>3143</v>
      </c>
      <c r="C27" s="49" t="s">
        <v>178</v>
      </c>
      <c r="D27" s="49" t="s">
        <v>178</v>
      </c>
      <c r="E27" s="49" t="s">
        <v>178</v>
      </c>
      <c r="F27" s="49" t="s">
        <v>178</v>
      </c>
      <c r="G27" s="49" t="e">
        <f t="shared" si="1"/>
        <v>#VALUE!</v>
      </c>
      <c r="H27" s="123" t="e">
        <f t="shared" si="2"/>
        <v>#VALUE!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6" customHeight="1">
      <c r="A28" s="122" t="s">
        <v>322</v>
      </c>
      <c r="B28" s="48">
        <v>3150</v>
      </c>
      <c r="C28" s="125">
        <f t="shared" ref="C28:F28" si="6">SUM(C29:C34,C37)</f>
        <v>-533</v>
      </c>
      <c r="D28" s="125">
        <f t="shared" si="6"/>
        <v>-402</v>
      </c>
      <c r="E28" s="125">
        <f t="shared" si="6"/>
        <v>-565</v>
      </c>
      <c r="F28" s="125">
        <f t="shared" si="6"/>
        <v>-402</v>
      </c>
      <c r="G28" s="49">
        <f t="shared" si="1"/>
        <v>163</v>
      </c>
      <c r="H28" s="123">
        <f t="shared" si="2"/>
        <v>71.150442477876112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>
      <c r="A29" s="122" t="s">
        <v>50</v>
      </c>
      <c r="B29" s="48">
        <v>3151</v>
      </c>
      <c r="C29" s="49">
        <v>-237</v>
      </c>
      <c r="D29" s="49">
        <v>-105</v>
      </c>
      <c r="E29" s="49">
        <v>-135</v>
      </c>
      <c r="F29" s="49">
        <v>-105</v>
      </c>
      <c r="G29" s="49">
        <f t="shared" si="1"/>
        <v>30</v>
      </c>
      <c r="H29" s="123">
        <f t="shared" si="2"/>
        <v>77.777777777777786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>
      <c r="A30" s="122" t="s">
        <v>323</v>
      </c>
      <c r="B30" s="48">
        <v>3152</v>
      </c>
      <c r="C30" s="49" t="s">
        <v>178</v>
      </c>
      <c r="D30" s="49" t="s">
        <v>178</v>
      </c>
      <c r="E30" s="49"/>
      <c r="F30" s="49" t="s">
        <v>178</v>
      </c>
      <c r="G30" s="49" t="e">
        <f t="shared" si="1"/>
        <v>#VALUE!</v>
      </c>
      <c r="H30" s="123" t="e">
        <f t="shared" si="2"/>
        <v>#VALUE!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>
      <c r="A31" s="122" t="s">
        <v>285</v>
      </c>
      <c r="B31" s="48">
        <v>3153</v>
      </c>
      <c r="C31" s="49" t="s">
        <v>178</v>
      </c>
      <c r="D31" s="49" t="s">
        <v>178</v>
      </c>
      <c r="E31" s="49" t="s">
        <v>178</v>
      </c>
      <c r="F31" s="49" t="s">
        <v>178</v>
      </c>
      <c r="G31" s="49" t="e">
        <f t="shared" si="1"/>
        <v>#VALUE!</v>
      </c>
      <c r="H31" s="123" t="e">
        <f t="shared" si="2"/>
        <v>#VALUE!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>
      <c r="A32" s="122" t="s">
        <v>324</v>
      </c>
      <c r="B32" s="48">
        <v>3154</v>
      </c>
      <c r="C32" s="49" t="s">
        <v>178</v>
      </c>
      <c r="D32" s="49" t="s">
        <v>178</v>
      </c>
      <c r="E32" s="49" t="s">
        <v>178</v>
      </c>
      <c r="F32" s="49" t="s">
        <v>178</v>
      </c>
      <c r="G32" s="49" t="e">
        <f t="shared" si="1"/>
        <v>#VALUE!</v>
      </c>
      <c r="H32" s="123" t="e">
        <f t="shared" si="2"/>
        <v>#VALUE!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>
      <c r="A33" s="122" t="s">
        <v>288</v>
      </c>
      <c r="B33" s="48">
        <v>3155</v>
      </c>
      <c r="C33" s="49">
        <v>-180</v>
      </c>
      <c r="D33" s="49">
        <v>-242</v>
      </c>
      <c r="E33" s="49">
        <v>-312</v>
      </c>
      <c r="F33" s="49">
        <v>-242</v>
      </c>
      <c r="G33" s="49">
        <f t="shared" si="1"/>
        <v>70</v>
      </c>
      <c r="H33" s="123">
        <f t="shared" si="2"/>
        <v>77.564102564102569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.75" customHeight="1">
      <c r="A34" s="140" t="s">
        <v>325</v>
      </c>
      <c r="B34" s="48">
        <v>3156</v>
      </c>
      <c r="C34" s="125">
        <f t="shared" ref="C34:F34" si="7">SUM(C35:C36)</f>
        <v>-101</v>
      </c>
      <c r="D34" s="125">
        <f t="shared" si="7"/>
        <v>-35</v>
      </c>
      <c r="E34" s="125">
        <f t="shared" si="7"/>
        <v>-92</v>
      </c>
      <c r="F34" s="125">
        <f t="shared" si="7"/>
        <v>-35</v>
      </c>
      <c r="G34" s="49">
        <f t="shared" si="1"/>
        <v>57</v>
      </c>
      <c r="H34" s="123">
        <f t="shared" si="2"/>
        <v>38.04347826086957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8.25" customHeight="1">
      <c r="A35" s="122" t="s">
        <v>53</v>
      </c>
      <c r="B35" s="48" t="s">
        <v>326</v>
      </c>
      <c r="C35" s="49" t="s">
        <v>178</v>
      </c>
      <c r="D35" s="49" t="s">
        <v>178</v>
      </c>
      <c r="E35" s="49" t="s">
        <v>178</v>
      </c>
      <c r="F35" s="49" t="s">
        <v>178</v>
      </c>
      <c r="G35" s="49" t="e">
        <f t="shared" si="1"/>
        <v>#VALUE!</v>
      </c>
      <c r="H35" s="123" t="e">
        <f t="shared" si="2"/>
        <v>#VALUE!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55.5" customHeight="1">
      <c r="A36" s="122" t="s">
        <v>54</v>
      </c>
      <c r="B36" s="48" t="s">
        <v>327</v>
      </c>
      <c r="C36" s="49">
        <v>-101</v>
      </c>
      <c r="D36" s="49">
        <v>-35</v>
      </c>
      <c r="E36" s="49">
        <v>-92</v>
      </c>
      <c r="F36" s="49">
        <v>-35</v>
      </c>
      <c r="G36" s="49">
        <f t="shared" si="1"/>
        <v>57</v>
      </c>
      <c r="H36" s="123">
        <f t="shared" si="2"/>
        <v>38.04347826086957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>
      <c r="A37" s="122" t="s">
        <v>428</v>
      </c>
      <c r="B37" s="48">
        <v>3157</v>
      </c>
      <c r="C37" s="49">
        <v>-15</v>
      </c>
      <c r="D37" s="49">
        <v>-20</v>
      </c>
      <c r="E37" s="49">
        <v>-26</v>
      </c>
      <c r="F37" s="49">
        <v>-20</v>
      </c>
      <c r="G37" s="49">
        <f t="shared" si="1"/>
        <v>6</v>
      </c>
      <c r="H37" s="123">
        <f t="shared" si="2"/>
        <v>76.923076923076934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>
      <c r="A38" s="122" t="s">
        <v>328</v>
      </c>
      <c r="B38" s="48">
        <v>3160</v>
      </c>
      <c r="C38" s="49" t="s">
        <v>178</v>
      </c>
      <c r="D38" s="49" t="s">
        <v>178</v>
      </c>
      <c r="E38" s="49" t="s">
        <v>178</v>
      </c>
      <c r="F38" s="49" t="s">
        <v>178</v>
      </c>
      <c r="G38" s="49" t="e">
        <f t="shared" si="1"/>
        <v>#VALUE!</v>
      </c>
      <c r="H38" s="123" t="e">
        <f t="shared" si="2"/>
        <v>#VALUE!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>
      <c r="A39" s="178" t="s">
        <v>437</v>
      </c>
      <c r="B39" s="48">
        <v>3170</v>
      </c>
      <c r="C39" s="49">
        <v>-83</v>
      </c>
      <c r="D39" s="49">
        <v>-21</v>
      </c>
      <c r="E39" s="49">
        <v>-7</v>
      </c>
      <c r="F39" s="49">
        <v>-21</v>
      </c>
      <c r="G39" s="49">
        <f t="shared" si="1"/>
        <v>-14</v>
      </c>
      <c r="H39" s="123">
        <f t="shared" si="2"/>
        <v>300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>
      <c r="A40" s="120" t="s">
        <v>329</v>
      </c>
      <c r="B40" s="75">
        <v>3195</v>
      </c>
      <c r="C40" s="35">
        <f t="shared" ref="C40:F40" si="8">SUM(C7,C20)</f>
        <v>78</v>
      </c>
      <c r="D40" s="35">
        <f t="shared" si="8"/>
        <v>-718</v>
      </c>
      <c r="E40" s="35">
        <f t="shared" si="8"/>
        <v>262</v>
      </c>
      <c r="F40" s="35">
        <f t="shared" si="8"/>
        <v>-718</v>
      </c>
      <c r="G40" s="39">
        <f t="shared" si="1"/>
        <v>-980</v>
      </c>
      <c r="H40" s="121">
        <f t="shared" si="2"/>
        <v>-274.04580152671753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>
      <c r="A41" s="134" t="s">
        <v>330</v>
      </c>
      <c r="B41" s="135"/>
      <c r="C41" s="135"/>
      <c r="D41" s="215"/>
      <c r="E41" s="208"/>
      <c r="F41" s="208"/>
      <c r="G41" s="208"/>
      <c r="H41" s="19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>
      <c r="A42" s="137" t="s">
        <v>331</v>
      </c>
      <c r="B42" s="138">
        <v>3200</v>
      </c>
      <c r="C42" s="35">
        <f t="shared" ref="C42:F42" si="9">SUM(C43,C45:C49)</f>
        <v>0</v>
      </c>
      <c r="D42" s="35">
        <f t="shared" si="9"/>
        <v>0</v>
      </c>
      <c r="E42" s="35">
        <f t="shared" si="9"/>
        <v>0</v>
      </c>
      <c r="F42" s="35">
        <f t="shared" si="9"/>
        <v>0</v>
      </c>
      <c r="G42" s="39">
        <f t="shared" ref="G42:G60" si="10">F42-E42</f>
        <v>0</v>
      </c>
      <c r="H42" s="121" t="e">
        <f t="shared" ref="H42:H60" si="11">(F42/E42)*100</f>
        <v>#DIV/0!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>
      <c r="A43" s="122" t="s">
        <v>332</v>
      </c>
      <c r="B43" s="48">
        <v>3210</v>
      </c>
      <c r="C43" s="49"/>
      <c r="D43" s="49"/>
      <c r="E43" s="49"/>
      <c r="F43" s="49"/>
      <c r="G43" s="49">
        <f t="shared" si="10"/>
        <v>0</v>
      </c>
      <c r="H43" s="123" t="e">
        <f t="shared" si="11"/>
        <v>#DIV/0!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>
      <c r="A44" s="122" t="s">
        <v>333</v>
      </c>
      <c r="B44" s="48">
        <v>3215</v>
      </c>
      <c r="C44" s="49"/>
      <c r="D44" s="49"/>
      <c r="E44" s="49"/>
      <c r="F44" s="49"/>
      <c r="G44" s="49">
        <f t="shared" si="10"/>
        <v>0</v>
      </c>
      <c r="H44" s="123" t="e">
        <f t="shared" si="11"/>
        <v>#DIV/0!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>
      <c r="A45" s="122" t="s">
        <v>334</v>
      </c>
      <c r="B45" s="48">
        <v>3220</v>
      </c>
      <c r="C45" s="49"/>
      <c r="D45" s="49"/>
      <c r="E45" s="49"/>
      <c r="F45" s="49"/>
      <c r="G45" s="49">
        <f t="shared" si="10"/>
        <v>0</v>
      </c>
      <c r="H45" s="123" t="e">
        <f t="shared" si="11"/>
        <v>#DIV/0!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>
      <c r="A46" s="122" t="s">
        <v>335</v>
      </c>
      <c r="B46" s="48">
        <v>3225</v>
      </c>
      <c r="C46" s="49"/>
      <c r="D46" s="49"/>
      <c r="E46" s="49"/>
      <c r="F46" s="49"/>
      <c r="G46" s="49">
        <f t="shared" si="10"/>
        <v>0</v>
      </c>
      <c r="H46" s="123" t="e">
        <f t="shared" si="11"/>
        <v>#DIV/0!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>
      <c r="A47" s="122" t="s">
        <v>336</v>
      </c>
      <c r="B47" s="48">
        <v>3230</v>
      </c>
      <c r="C47" s="49"/>
      <c r="D47" s="49"/>
      <c r="E47" s="49"/>
      <c r="F47" s="49"/>
      <c r="G47" s="49">
        <f t="shared" si="10"/>
        <v>0</v>
      </c>
      <c r="H47" s="123" t="e">
        <f t="shared" si="11"/>
        <v>#DIV/0!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>
      <c r="A48" s="122" t="s">
        <v>337</v>
      </c>
      <c r="B48" s="48">
        <v>3235</v>
      </c>
      <c r="C48" s="49"/>
      <c r="D48" s="49"/>
      <c r="E48" s="49"/>
      <c r="F48" s="49"/>
      <c r="G48" s="49">
        <f t="shared" si="10"/>
        <v>0</v>
      </c>
      <c r="H48" s="123" t="e">
        <f t="shared" si="11"/>
        <v>#DIV/0!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>
      <c r="A49" s="122" t="s">
        <v>338</v>
      </c>
      <c r="B49" s="48">
        <v>3240</v>
      </c>
      <c r="C49" s="49"/>
      <c r="D49" s="49"/>
      <c r="E49" s="49"/>
      <c r="F49" s="49"/>
      <c r="G49" s="49">
        <f t="shared" si="10"/>
        <v>0</v>
      </c>
      <c r="H49" s="123" t="e">
        <f t="shared" si="11"/>
        <v>#DIV/0!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>
      <c r="A50" s="120" t="s">
        <v>339</v>
      </c>
      <c r="B50" s="75">
        <v>3255</v>
      </c>
      <c r="C50" s="35">
        <f t="shared" ref="C50:F50" si="12">SUM(C51,C53,C58,C59)</f>
        <v>-78</v>
      </c>
      <c r="D50" s="35">
        <f t="shared" si="12"/>
        <v>-68</v>
      </c>
      <c r="E50" s="35">
        <f t="shared" si="12"/>
        <v>0</v>
      </c>
      <c r="F50" s="35">
        <f t="shared" si="12"/>
        <v>-68</v>
      </c>
      <c r="G50" s="39">
        <f t="shared" si="10"/>
        <v>-68</v>
      </c>
      <c r="H50" s="121" t="e">
        <f t="shared" si="11"/>
        <v>#DIV/0!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>
      <c r="A51" s="122" t="s">
        <v>340</v>
      </c>
      <c r="B51" s="48">
        <v>3260</v>
      </c>
      <c r="C51" s="49" t="s">
        <v>178</v>
      </c>
      <c r="D51" s="49" t="s">
        <v>178</v>
      </c>
      <c r="E51" s="49" t="s">
        <v>178</v>
      </c>
      <c r="F51" s="49" t="s">
        <v>178</v>
      </c>
      <c r="G51" s="49" t="e">
        <f t="shared" si="10"/>
        <v>#VALUE!</v>
      </c>
      <c r="H51" s="123" t="e">
        <f t="shared" si="11"/>
        <v>#VALUE!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>
      <c r="A52" s="122" t="s">
        <v>341</v>
      </c>
      <c r="B52" s="48">
        <v>3265</v>
      </c>
      <c r="C52" s="49" t="s">
        <v>178</v>
      </c>
      <c r="D52" s="49" t="s">
        <v>178</v>
      </c>
      <c r="E52" s="49" t="s">
        <v>178</v>
      </c>
      <c r="F52" s="49" t="s">
        <v>178</v>
      </c>
      <c r="G52" s="49" t="e">
        <f t="shared" si="10"/>
        <v>#VALUE!</v>
      </c>
      <c r="H52" s="123" t="e">
        <f t="shared" si="11"/>
        <v>#VALUE!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>
      <c r="A53" s="122" t="s">
        <v>342</v>
      </c>
      <c r="B53" s="48">
        <v>3270</v>
      </c>
      <c r="C53" s="49">
        <v>-78</v>
      </c>
      <c r="D53" s="49">
        <v>-68</v>
      </c>
      <c r="E53" s="49" t="s">
        <v>178</v>
      </c>
      <c r="F53" s="49">
        <v>-68</v>
      </c>
      <c r="G53" s="49" t="e">
        <f t="shared" si="10"/>
        <v>#VALUE!</v>
      </c>
      <c r="H53" s="123" t="e">
        <f t="shared" si="11"/>
        <v>#VALUE!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>
      <c r="A54" s="122" t="s">
        <v>343</v>
      </c>
      <c r="B54" s="48">
        <v>3271</v>
      </c>
      <c r="C54" s="49" t="s">
        <v>178</v>
      </c>
      <c r="D54" s="49">
        <v>-29</v>
      </c>
      <c r="E54" s="49" t="s">
        <v>178</v>
      </c>
      <c r="F54" s="49">
        <v>-29</v>
      </c>
      <c r="G54" s="49" t="e">
        <f t="shared" si="10"/>
        <v>#VALUE!</v>
      </c>
      <c r="H54" s="123" t="e">
        <f t="shared" si="11"/>
        <v>#VALUE!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>
      <c r="A55" s="122" t="s">
        <v>344</v>
      </c>
      <c r="B55" s="48">
        <v>3272</v>
      </c>
      <c r="C55" s="49" t="s">
        <v>178</v>
      </c>
      <c r="D55" s="49" t="s">
        <v>178</v>
      </c>
      <c r="E55" s="49" t="s">
        <v>178</v>
      </c>
      <c r="F55" s="49" t="s">
        <v>178</v>
      </c>
      <c r="G55" s="49" t="e">
        <f t="shared" si="10"/>
        <v>#VALUE!</v>
      </c>
      <c r="H55" s="123" t="e">
        <f t="shared" si="11"/>
        <v>#VALUE!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5.25" customHeight="1">
      <c r="A56" s="178" t="s">
        <v>436</v>
      </c>
      <c r="B56" s="48">
        <v>3273</v>
      </c>
      <c r="C56" s="49">
        <v>-51</v>
      </c>
      <c r="D56" s="49">
        <v>-35</v>
      </c>
      <c r="E56" s="49" t="s">
        <v>178</v>
      </c>
      <c r="F56" s="49">
        <v>-35</v>
      </c>
      <c r="G56" s="49" t="e">
        <f t="shared" si="10"/>
        <v>#VALUE!</v>
      </c>
      <c r="H56" s="123" t="e">
        <f t="shared" si="11"/>
        <v>#VALUE!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3" customHeight="1">
      <c r="A57" s="122" t="s">
        <v>433</v>
      </c>
      <c r="B57" s="48">
        <v>3274</v>
      </c>
      <c r="C57" s="49">
        <v>-27</v>
      </c>
      <c r="D57" s="49">
        <v>-4</v>
      </c>
      <c r="E57" s="49" t="s">
        <v>178</v>
      </c>
      <c r="F57" s="49">
        <v>-4</v>
      </c>
      <c r="G57" s="49" t="e">
        <f t="shared" si="10"/>
        <v>#VALUE!</v>
      </c>
      <c r="H57" s="123" t="e">
        <f t="shared" si="11"/>
        <v>#VALUE!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>
      <c r="A58" s="122" t="s">
        <v>345</v>
      </c>
      <c r="B58" s="48">
        <v>3280</v>
      </c>
      <c r="C58" s="49" t="s">
        <v>178</v>
      </c>
      <c r="D58" s="49" t="s">
        <v>178</v>
      </c>
      <c r="E58" s="49" t="s">
        <v>178</v>
      </c>
      <c r="F58" s="49" t="s">
        <v>178</v>
      </c>
      <c r="G58" s="49" t="e">
        <f t="shared" si="10"/>
        <v>#VALUE!</v>
      </c>
      <c r="H58" s="123" t="e">
        <f t="shared" si="11"/>
        <v>#VALUE!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>
      <c r="A59" s="122" t="s">
        <v>346</v>
      </c>
      <c r="B59" s="48">
        <v>3290</v>
      </c>
      <c r="C59" s="49" t="s">
        <v>178</v>
      </c>
      <c r="D59" s="49" t="s">
        <v>178</v>
      </c>
      <c r="E59" s="49" t="s">
        <v>178</v>
      </c>
      <c r="F59" s="49" t="s">
        <v>178</v>
      </c>
      <c r="G59" s="49" t="e">
        <f t="shared" si="10"/>
        <v>#VALUE!</v>
      </c>
      <c r="H59" s="123" t="e">
        <f t="shared" si="11"/>
        <v>#VALUE!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>
      <c r="A60" s="141" t="s">
        <v>347</v>
      </c>
      <c r="B60" s="142">
        <v>3295</v>
      </c>
      <c r="C60" s="143">
        <f t="shared" ref="C60:F60" si="13">SUM(C42,C50)</f>
        <v>-78</v>
      </c>
      <c r="D60" s="143">
        <f t="shared" si="13"/>
        <v>-68</v>
      </c>
      <c r="E60" s="143">
        <f t="shared" si="13"/>
        <v>0</v>
      </c>
      <c r="F60" s="143">
        <f t="shared" si="13"/>
        <v>-68</v>
      </c>
      <c r="G60" s="144">
        <f t="shared" si="10"/>
        <v>-68</v>
      </c>
      <c r="H60" s="145" t="e">
        <f t="shared" si="11"/>
        <v>#DIV/0!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>
      <c r="A61" s="134" t="s">
        <v>348</v>
      </c>
      <c r="B61" s="135"/>
      <c r="C61" s="135"/>
      <c r="D61" s="135"/>
      <c r="E61" s="135"/>
      <c r="F61" s="135"/>
      <c r="G61" s="146"/>
      <c r="H61" s="14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>
      <c r="A62" s="137" t="s">
        <v>349</v>
      </c>
      <c r="B62" s="138">
        <v>3300</v>
      </c>
      <c r="C62" s="71">
        <f t="shared" ref="C62:F62" si="14">SUM(C63,C64,C68)</f>
        <v>0</v>
      </c>
      <c r="D62" s="71">
        <f t="shared" si="14"/>
        <v>0</v>
      </c>
      <c r="E62" s="71">
        <f t="shared" si="14"/>
        <v>0</v>
      </c>
      <c r="F62" s="71">
        <f t="shared" si="14"/>
        <v>0</v>
      </c>
      <c r="G62" s="76">
        <f t="shared" ref="G62:G83" si="15">F62-E62</f>
        <v>0</v>
      </c>
      <c r="H62" s="148" t="e">
        <f t="shared" ref="H62:H83" si="16">(F62/E62)*100</f>
        <v>#DIV/0!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>
      <c r="A63" s="122" t="s">
        <v>350</v>
      </c>
      <c r="B63" s="48">
        <v>3305</v>
      </c>
      <c r="C63" s="49"/>
      <c r="D63" s="49"/>
      <c r="E63" s="49"/>
      <c r="F63" s="49"/>
      <c r="G63" s="49">
        <f t="shared" si="15"/>
        <v>0</v>
      </c>
      <c r="H63" s="123" t="e">
        <f t="shared" si="16"/>
        <v>#DIV/0!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>
      <c r="A64" s="122" t="s">
        <v>351</v>
      </c>
      <c r="B64" s="48">
        <v>3310</v>
      </c>
      <c r="C64" s="125">
        <f t="shared" ref="C64:F64" si="17">SUM(C65:C67)</f>
        <v>0</v>
      </c>
      <c r="D64" s="125">
        <f t="shared" si="17"/>
        <v>0</v>
      </c>
      <c r="E64" s="125">
        <f t="shared" si="17"/>
        <v>0</v>
      </c>
      <c r="F64" s="125">
        <f t="shared" si="17"/>
        <v>0</v>
      </c>
      <c r="G64" s="49">
        <f t="shared" si="15"/>
        <v>0</v>
      </c>
      <c r="H64" s="123" t="e">
        <f t="shared" si="16"/>
        <v>#DIV/0!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>
      <c r="A65" s="122" t="s">
        <v>315</v>
      </c>
      <c r="B65" s="48">
        <v>3311</v>
      </c>
      <c r="C65" s="49"/>
      <c r="D65" s="49"/>
      <c r="E65" s="49"/>
      <c r="F65" s="49"/>
      <c r="G65" s="49">
        <f t="shared" si="15"/>
        <v>0</v>
      </c>
      <c r="H65" s="123" t="e">
        <f t="shared" si="16"/>
        <v>#DIV/0!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>
      <c r="A66" s="122" t="s">
        <v>316</v>
      </c>
      <c r="B66" s="48">
        <v>3312</v>
      </c>
      <c r="C66" s="49"/>
      <c r="D66" s="49"/>
      <c r="E66" s="49"/>
      <c r="F66" s="49"/>
      <c r="G66" s="49">
        <f t="shared" si="15"/>
        <v>0</v>
      </c>
      <c r="H66" s="123" t="e">
        <f t="shared" si="16"/>
        <v>#DIV/0!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>
      <c r="A67" s="122" t="s">
        <v>317</v>
      </c>
      <c r="B67" s="48">
        <v>3313</v>
      </c>
      <c r="C67" s="49"/>
      <c r="D67" s="49"/>
      <c r="E67" s="49"/>
      <c r="F67" s="49"/>
      <c r="G67" s="49">
        <f t="shared" si="15"/>
        <v>0</v>
      </c>
      <c r="H67" s="123" t="e">
        <f t="shared" si="16"/>
        <v>#DIV/0!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>
      <c r="A68" s="122" t="s">
        <v>338</v>
      </c>
      <c r="B68" s="48">
        <v>3320</v>
      </c>
      <c r="C68" s="49"/>
      <c r="D68" s="49"/>
      <c r="E68" s="49"/>
      <c r="F68" s="49"/>
      <c r="G68" s="49">
        <f t="shared" si="15"/>
        <v>0</v>
      </c>
      <c r="H68" s="123" t="e">
        <f t="shared" si="16"/>
        <v>#DIV/0!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>
      <c r="A69" s="120" t="s">
        <v>352</v>
      </c>
      <c r="B69" s="75">
        <v>3330</v>
      </c>
      <c r="C69" s="35">
        <f t="shared" ref="C69:F69" si="18">SUM(C70,C71,C75:C78)</f>
        <v>0</v>
      </c>
      <c r="D69" s="35">
        <f t="shared" si="18"/>
        <v>0</v>
      </c>
      <c r="E69" s="35">
        <f t="shared" si="18"/>
        <v>0</v>
      </c>
      <c r="F69" s="35">
        <f t="shared" si="18"/>
        <v>0</v>
      </c>
      <c r="G69" s="39">
        <f t="shared" si="15"/>
        <v>0</v>
      </c>
      <c r="H69" s="121" t="e">
        <f t="shared" si="16"/>
        <v>#DIV/0!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>
      <c r="A70" s="122" t="s">
        <v>353</v>
      </c>
      <c r="B70" s="48">
        <v>3335</v>
      </c>
      <c r="C70" s="49" t="s">
        <v>178</v>
      </c>
      <c r="D70" s="49" t="s">
        <v>178</v>
      </c>
      <c r="E70" s="49" t="s">
        <v>178</v>
      </c>
      <c r="F70" s="49" t="s">
        <v>178</v>
      </c>
      <c r="G70" s="49" t="e">
        <f t="shared" si="15"/>
        <v>#VALUE!</v>
      </c>
      <c r="H70" s="123" t="e">
        <f t="shared" si="16"/>
        <v>#VALUE!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>
      <c r="A71" s="122" t="s">
        <v>354</v>
      </c>
      <c r="B71" s="48">
        <v>3340</v>
      </c>
      <c r="C71" s="125">
        <f t="shared" ref="C71:F71" si="19">SUM(C72:C74)</f>
        <v>0</v>
      </c>
      <c r="D71" s="125">
        <f t="shared" si="19"/>
        <v>0</v>
      </c>
      <c r="E71" s="125">
        <f t="shared" si="19"/>
        <v>0</v>
      </c>
      <c r="F71" s="125">
        <f t="shared" si="19"/>
        <v>0</v>
      </c>
      <c r="G71" s="49">
        <f t="shared" si="15"/>
        <v>0</v>
      </c>
      <c r="H71" s="123" t="e">
        <f t="shared" si="16"/>
        <v>#DIV/0!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>
      <c r="A72" s="122" t="s">
        <v>315</v>
      </c>
      <c r="B72" s="48">
        <v>3341</v>
      </c>
      <c r="C72" s="49" t="s">
        <v>178</v>
      </c>
      <c r="D72" s="49" t="s">
        <v>178</v>
      </c>
      <c r="E72" s="49" t="s">
        <v>178</v>
      </c>
      <c r="F72" s="49" t="s">
        <v>178</v>
      </c>
      <c r="G72" s="49" t="e">
        <f t="shared" si="15"/>
        <v>#VALUE!</v>
      </c>
      <c r="H72" s="123" t="e">
        <f t="shared" si="16"/>
        <v>#VALUE!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>
      <c r="A73" s="122" t="s">
        <v>316</v>
      </c>
      <c r="B73" s="48">
        <v>3342</v>
      </c>
      <c r="C73" s="49" t="s">
        <v>178</v>
      </c>
      <c r="D73" s="49" t="s">
        <v>178</v>
      </c>
      <c r="E73" s="49" t="s">
        <v>178</v>
      </c>
      <c r="F73" s="49" t="s">
        <v>178</v>
      </c>
      <c r="G73" s="49" t="e">
        <f t="shared" si="15"/>
        <v>#VALUE!</v>
      </c>
      <c r="H73" s="123" t="e">
        <f t="shared" si="16"/>
        <v>#VALUE!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>
      <c r="A74" s="122" t="s">
        <v>317</v>
      </c>
      <c r="B74" s="48">
        <v>3343</v>
      </c>
      <c r="C74" s="49" t="s">
        <v>178</v>
      </c>
      <c r="D74" s="49" t="s">
        <v>178</v>
      </c>
      <c r="E74" s="49" t="s">
        <v>178</v>
      </c>
      <c r="F74" s="49" t="s">
        <v>178</v>
      </c>
      <c r="G74" s="49" t="e">
        <f t="shared" si="15"/>
        <v>#VALUE!</v>
      </c>
      <c r="H74" s="123" t="e">
        <f t="shared" si="16"/>
        <v>#VALUE!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>
      <c r="A75" s="122" t="s">
        <v>355</v>
      </c>
      <c r="B75" s="48">
        <v>3350</v>
      </c>
      <c r="C75" s="49" t="s">
        <v>178</v>
      </c>
      <c r="D75" s="49" t="s">
        <v>178</v>
      </c>
      <c r="E75" s="49" t="s">
        <v>178</v>
      </c>
      <c r="F75" s="49" t="s">
        <v>178</v>
      </c>
      <c r="G75" s="49" t="e">
        <f t="shared" si="15"/>
        <v>#VALUE!</v>
      </c>
      <c r="H75" s="123" t="e">
        <f t="shared" si="16"/>
        <v>#VALUE!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.75" customHeight="1">
      <c r="A76" s="122" t="s">
        <v>356</v>
      </c>
      <c r="B76" s="48">
        <v>3360</v>
      </c>
      <c r="C76" s="49" t="s">
        <v>178</v>
      </c>
      <c r="D76" s="49" t="s">
        <v>178</v>
      </c>
      <c r="E76" s="49" t="s">
        <v>178</v>
      </c>
      <c r="F76" s="49" t="s">
        <v>178</v>
      </c>
      <c r="G76" s="49" t="e">
        <f t="shared" si="15"/>
        <v>#VALUE!</v>
      </c>
      <c r="H76" s="123" t="e">
        <f t="shared" si="16"/>
        <v>#VALUE!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122" t="s">
        <v>357</v>
      </c>
      <c r="B77" s="48">
        <v>3370</v>
      </c>
      <c r="C77" s="49" t="s">
        <v>178</v>
      </c>
      <c r="D77" s="49" t="s">
        <v>178</v>
      </c>
      <c r="E77" s="49" t="s">
        <v>178</v>
      </c>
      <c r="F77" s="49" t="s">
        <v>178</v>
      </c>
      <c r="G77" s="49" t="e">
        <f t="shared" si="15"/>
        <v>#VALUE!</v>
      </c>
      <c r="H77" s="123" t="e">
        <f t="shared" si="16"/>
        <v>#VALUE!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>
      <c r="A78" s="122" t="s">
        <v>346</v>
      </c>
      <c r="B78" s="48">
        <v>3380</v>
      </c>
      <c r="C78" s="49" t="s">
        <v>178</v>
      </c>
      <c r="D78" s="49" t="s">
        <v>178</v>
      </c>
      <c r="E78" s="49" t="s">
        <v>178</v>
      </c>
      <c r="F78" s="49" t="s">
        <v>178</v>
      </c>
      <c r="G78" s="49" t="e">
        <f t="shared" si="15"/>
        <v>#VALUE!</v>
      </c>
      <c r="H78" s="123" t="e">
        <f t="shared" si="16"/>
        <v>#VALUE!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>
      <c r="A79" s="120" t="s">
        <v>358</v>
      </c>
      <c r="B79" s="75">
        <v>3395</v>
      </c>
      <c r="C79" s="35">
        <f t="shared" ref="C79:F79" si="20">SUM(C62,C69)</f>
        <v>0</v>
      </c>
      <c r="D79" s="35">
        <f t="shared" si="20"/>
        <v>0</v>
      </c>
      <c r="E79" s="35">
        <f t="shared" si="20"/>
        <v>0</v>
      </c>
      <c r="F79" s="35">
        <f t="shared" si="20"/>
        <v>0</v>
      </c>
      <c r="G79" s="39">
        <f t="shared" si="15"/>
        <v>0</v>
      </c>
      <c r="H79" s="121" t="e">
        <f t="shared" si="16"/>
        <v>#DIV/0!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>
      <c r="A80" s="120" t="s">
        <v>359</v>
      </c>
      <c r="B80" s="75">
        <v>3400</v>
      </c>
      <c r="C80" s="35">
        <f t="shared" ref="C80:F80" si="21">SUM(C40,C60,C79)</f>
        <v>0</v>
      </c>
      <c r="D80" s="35">
        <f t="shared" si="21"/>
        <v>-786</v>
      </c>
      <c r="E80" s="35">
        <f t="shared" si="21"/>
        <v>262</v>
      </c>
      <c r="F80" s="35">
        <f t="shared" si="21"/>
        <v>-786</v>
      </c>
      <c r="G80" s="39">
        <f t="shared" si="15"/>
        <v>-1048</v>
      </c>
      <c r="H80" s="121">
        <f t="shared" si="16"/>
        <v>-300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>
      <c r="A81" s="122" t="s">
        <v>360</v>
      </c>
      <c r="B81" s="48">
        <v>3405</v>
      </c>
      <c r="C81" s="49">
        <v>920</v>
      </c>
      <c r="D81" s="49">
        <v>920</v>
      </c>
      <c r="E81" s="49">
        <v>1082</v>
      </c>
      <c r="F81" s="49">
        <v>920</v>
      </c>
      <c r="G81" s="49">
        <f t="shared" si="15"/>
        <v>-162</v>
      </c>
      <c r="H81" s="123">
        <f t="shared" si="16"/>
        <v>85.027726432532347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>
      <c r="A82" s="122" t="s">
        <v>361</v>
      </c>
      <c r="B82" s="48">
        <v>3410</v>
      </c>
      <c r="C82" s="49"/>
      <c r="D82" s="49"/>
      <c r="E82" s="49"/>
      <c r="F82" s="49"/>
      <c r="G82" s="49">
        <f t="shared" si="15"/>
        <v>0</v>
      </c>
      <c r="H82" s="123" t="e">
        <f t="shared" si="16"/>
        <v>#DIV/0!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>
      <c r="A83" s="122" t="s">
        <v>362</v>
      </c>
      <c r="B83" s="48">
        <v>3415</v>
      </c>
      <c r="C83" s="110">
        <f t="shared" ref="C83:F83" si="22">SUM(C81,C80,C82)</f>
        <v>920</v>
      </c>
      <c r="D83" s="110">
        <f t="shared" si="22"/>
        <v>134</v>
      </c>
      <c r="E83" s="110">
        <f t="shared" si="22"/>
        <v>1344</v>
      </c>
      <c r="F83" s="110">
        <f t="shared" si="22"/>
        <v>134</v>
      </c>
      <c r="G83" s="49">
        <f t="shared" si="15"/>
        <v>-1210</v>
      </c>
      <c r="H83" s="123">
        <f t="shared" si="16"/>
        <v>9.9702380952380967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00"/>
      <c r="B84" s="6"/>
      <c r="C84" s="102"/>
      <c r="D84" s="102"/>
      <c r="E84" s="102"/>
      <c r="F84" s="102"/>
      <c r="G84" s="102"/>
      <c r="H84" s="14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>
      <c r="A85" s="1"/>
      <c r="B85" s="19"/>
      <c r="C85" s="19"/>
      <c r="D85" s="19"/>
      <c r="E85" s="19"/>
      <c r="F85" s="19"/>
      <c r="G85" s="19"/>
      <c r="H85" s="19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21.75" customHeight="1">
      <c r="A86" s="106" t="s">
        <v>363</v>
      </c>
      <c r="B86" s="6"/>
      <c r="C86" s="186" t="s">
        <v>260</v>
      </c>
      <c r="D86" s="187"/>
      <c r="E86" s="130"/>
      <c r="F86" s="1" t="s">
        <v>261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3" t="s">
        <v>364</v>
      </c>
      <c r="B87" s="1"/>
      <c r="C87" s="188" t="s">
        <v>141</v>
      </c>
      <c r="D87" s="187"/>
      <c r="E87" s="1"/>
      <c r="F87" s="188"/>
      <c r="G87" s="187"/>
      <c r="H87" s="187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C87:D87"/>
    <mergeCell ref="F87:H87"/>
    <mergeCell ref="A1:H1"/>
    <mergeCell ref="A3:A4"/>
    <mergeCell ref="B3:B4"/>
    <mergeCell ref="C3:D3"/>
    <mergeCell ref="E3:H3"/>
    <mergeCell ref="D41:H41"/>
    <mergeCell ref="C86:D86"/>
  </mergeCells>
  <pageMargins left="0.25" right="0.25" top="0.75" bottom="0.75" header="0" footer="0"/>
  <pageSetup paperSize="9" fitToHeight="0" orientation="landscape"/>
  <headerFooter>
    <oddHeader>&amp;RПродовження додатка 3 Таблиця 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Z1000"/>
  <sheetViews>
    <sheetView workbookViewId="0">
      <selection activeCell="H3" sqref="H3:K3"/>
    </sheetView>
  </sheetViews>
  <sheetFormatPr defaultColWidth="14.42578125" defaultRowHeight="15" customHeight="1"/>
  <cols>
    <col min="1" max="1" width="50.7109375" customWidth="1"/>
    <col min="2" max="2" width="16.140625" customWidth="1"/>
    <col min="3" max="16" width="15.140625" customWidth="1"/>
    <col min="17" max="17" width="15.7109375" customWidth="1"/>
    <col min="18" max="19" width="15.140625" customWidth="1"/>
    <col min="20" max="26" width="8" customWidth="1"/>
  </cols>
  <sheetData>
    <row r="1" spans="1:26" ht="18.75" customHeight="1">
      <c r="A1" s="199" t="s">
        <v>365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236"/>
      <c r="B2" s="187"/>
      <c r="C2" s="187"/>
      <c r="D2" s="187"/>
      <c r="E2" s="187"/>
      <c r="F2" s="187"/>
      <c r="G2" s="187"/>
      <c r="H2" s="18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57" customHeight="1">
      <c r="A3" s="237" t="s">
        <v>33</v>
      </c>
      <c r="B3" s="238"/>
      <c r="C3" s="238"/>
      <c r="D3" s="238"/>
      <c r="E3" s="238"/>
      <c r="F3" s="225"/>
      <c r="G3" s="20" t="s">
        <v>34</v>
      </c>
      <c r="H3" s="240" t="s">
        <v>35</v>
      </c>
      <c r="I3" s="241"/>
      <c r="J3" s="241"/>
      <c r="K3" s="242"/>
      <c r="L3" s="217" t="s">
        <v>36</v>
      </c>
      <c r="M3" s="208"/>
      <c r="N3" s="208"/>
      <c r="O3" s="208"/>
      <c r="P3" s="208"/>
      <c r="Q3" s="208"/>
      <c r="R3" s="208"/>
      <c r="S3" s="193"/>
      <c r="T3" s="1"/>
      <c r="U3" s="1"/>
      <c r="V3" s="1"/>
      <c r="W3" s="1"/>
      <c r="X3" s="1"/>
      <c r="Y3" s="1"/>
      <c r="Z3" s="1"/>
    </row>
    <row r="4" spans="1:26" ht="56.25" customHeight="1">
      <c r="A4" s="226"/>
      <c r="B4" s="239"/>
      <c r="C4" s="239"/>
      <c r="D4" s="239"/>
      <c r="E4" s="239"/>
      <c r="F4" s="227"/>
      <c r="G4" s="20"/>
      <c r="H4" s="221" t="s">
        <v>37</v>
      </c>
      <c r="I4" s="193"/>
      <c r="J4" s="221" t="s">
        <v>38</v>
      </c>
      <c r="K4" s="193"/>
      <c r="L4" s="221" t="s">
        <v>39</v>
      </c>
      <c r="M4" s="193"/>
      <c r="N4" s="221" t="s">
        <v>40</v>
      </c>
      <c r="O4" s="193"/>
      <c r="P4" s="217" t="s">
        <v>41</v>
      </c>
      <c r="Q4" s="193"/>
      <c r="R4" s="217" t="s">
        <v>42</v>
      </c>
      <c r="S4" s="193"/>
      <c r="T4" s="1"/>
      <c r="U4" s="1"/>
      <c r="V4" s="1"/>
      <c r="W4" s="1"/>
      <c r="X4" s="1"/>
      <c r="Y4" s="1"/>
      <c r="Z4" s="1"/>
    </row>
    <row r="5" spans="1:26" ht="18" customHeight="1">
      <c r="A5" s="217">
        <v>1</v>
      </c>
      <c r="B5" s="208"/>
      <c r="C5" s="208"/>
      <c r="D5" s="208"/>
      <c r="E5" s="208"/>
      <c r="F5" s="193"/>
      <c r="G5" s="20">
        <v>2</v>
      </c>
      <c r="H5" s="221"/>
      <c r="I5" s="193"/>
      <c r="J5" s="221"/>
      <c r="K5" s="193"/>
      <c r="L5" s="221">
        <v>5</v>
      </c>
      <c r="M5" s="193"/>
      <c r="N5" s="221">
        <v>6</v>
      </c>
      <c r="O5" s="193"/>
      <c r="P5" s="217">
        <v>7</v>
      </c>
      <c r="Q5" s="193"/>
      <c r="R5" s="217">
        <v>8</v>
      </c>
      <c r="S5" s="193"/>
      <c r="T5" s="1"/>
      <c r="U5" s="1"/>
      <c r="V5" s="1"/>
      <c r="W5" s="1"/>
      <c r="X5" s="1"/>
      <c r="Y5" s="1"/>
      <c r="Z5" s="1"/>
    </row>
    <row r="6" spans="1:26" ht="37.5" customHeight="1">
      <c r="A6" s="216" t="s">
        <v>57</v>
      </c>
      <c r="B6" s="208"/>
      <c r="C6" s="208"/>
      <c r="D6" s="208"/>
      <c r="E6" s="208"/>
      <c r="F6" s="193"/>
      <c r="G6" s="75">
        <v>4000</v>
      </c>
      <c r="H6" s="232">
        <f>SUM(H7:H12)</f>
        <v>123</v>
      </c>
      <c r="I6" s="193"/>
      <c r="J6" s="232">
        <f>SUM(J7:J12)</f>
        <v>69</v>
      </c>
      <c r="K6" s="193"/>
      <c r="L6" s="232">
        <f>SUM(L7:L12)</f>
        <v>0</v>
      </c>
      <c r="M6" s="193"/>
      <c r="N6" s="232">
        <f>SUM(N7:N12)</f>
        <v>69</v>
      </c>
      <c r="O6" s="193"/>
      <c r="P6" s="232">
        <f t="shared" ref="P6:P12" si="0">SUM(N6-L6)</f>
        <v>69</v>
      </c>
      <c r="Q6" s="193"/>
      <c r="R6" s="231" t="e">
        <f t="shared" ref="R6:R12" si="1">(N6/L6)*100</f>
        <v>#DIV/0!</v>
      </c>
      <c r="S6" s="193"/>
      <c r="T6" s="27"/>
      <c r="U6" s="27"/>
      <c r="V6" s="27"/>
      <c r="W6" s="27"/>
      <c r="X6" s="27"/>
      <c r="Y6" s="27"/>
      <c r="Z6" s="27"/>
    </row>
    <row r="7" spans="1:26" ht="19.5" customHeight="1">
      <c r="A7" s="192" t="s">
        <v>366</v>
      </c>
      <c r="B7" s="208"/>
      <c r="C7" s="208"/>
      <c r="D7" s="208"/>
      <c r="E7" s="208"/>
      <c r="F7" s="193"/>
      <c r="G7" s="48" t="s">
        <v>367</v>
      </c>
      <c r="H7" s="233"/>
      <c r="I7" s="193"/>
      <c r="J7" s="233"/>
      <c r="K7" s="193"/>
      <c r="L7" s="233"/>
      <c r="M7" s="193"/>
      <c r="N7" s="233"/>
      <c r="O7" s="193"/>
      <c r="P7" s="234">
        <f t="shared" si="0"/>
        <v>0</v>
      </c>
      <c r="Q7" s="193"/>
      <c r="R7" s="235" t="e">
        <f t="shared" si="1"/>
        <v>#DIV/0!</v>
      </c>
      <c r="S7" s="193"/>
      <c r="T7" s="1"/>
      <c r="U7" s="1"/>
      <c r="V7" s="1"/>
      <c r="W7" s="1"/>
      <c r="X7" s="1"/>
      <c r="Y7" s="1"/>
      <c r="Z7" s="1"/>
    </row>
    <row r="8" spans="1:26" ht="19.5" customHeight="1">
      <c r="A8" s="192" t="s">
        <v>368</v>
      </c>
      <c r="B8" s="208"/>
      <c r="C8" s="208"/>
      <c r="D8" s="208"/>
      <c r="E8" s="208"/>
      <c r="F8" s="193"/>
      <c r="G8" s="48">
        <v>4020</v>
      </c>
      <c r="H8" s="233">
        <v>45</v>
      </c>
      <c r="I8" s="193"/>
      <c r="J8" s="233">
        <v>29</v>
      </c>
      <c r="K8" s="193"/>
      <c r="L8" s="233"/>
      <c r="M8" s="193"/>
      <c r="N8" s="233">
        <v>29</v>
      </c>
      <c r="O8" s="193"/>
      <c r="P8" s="234">
        <f t="shared" si="0"/>
        <v>29</v>
      </c>
      <c r="Q8" s="193"/>
      <c r="R8" s="235" t="e">
        <f t="shared" si="1"/>
        <v>#DIV/0!</v>
      </c>
      <c r="S8" s="193"/>
      <c r="T8" s="1"/>
      <c r="U8" s="1"/>
      <c r="V8" s="1"/>
      <c r="W8" s="1"/>
      <c r="X8" s="1"/>
      <c r="Y8" s="1"/>
      <c r="Z8" s="1"/>
    </row>
    <row r="9" spans="1:26" ht="19.5" customHeight="1">
      <c r="A9" s="192" t="s">
        <v>369</v>
      </c>
      <c r="B9" s="208"/>
      <c r="C9" s="208"/>
      <c r="D9" s="208"/>
      <c r="E9" s="208"/>
      <c r="F9" s="193"/>
      <c r="G9" s="48">
        <v>4030</v>
      </c>
      <c r="H9" s="233">
        <v>27</v>
      </c>
      <c r="I9" s="193"/>
      <c r="J9" s="233">
        <v>4</v>
      </c>
      <c r="K9" s="193"/>
      <c r="L9" s="233"/>
      <c r="M9" s="193"/>
      <c r="N9" s="233">
        <v>4</v>
      </c>
      <c r="O9" s="193"/>
      <c r="P9" s="234">
        <f t="shared" si="0"/>
        <v>4</v>
      </c>
      <c r="Q9" s="193"/>
      <c r="R9" s="235" t="e">
        <f t="shared" si="1"/>
        <v>#DIV/0!</v>
      </c>
      <c r="S9" s="193"/>
      <c r="T9" s="1"/>
      <c r="U9" s="1"/>
      <c r="V9" s="1"/>
      <c r="W9" s="1"/>
      <c r="X9" s="1"/>
      <c r="Y9" s="1"/>
      <c r="Z9" s="1"/>
    </row>
    <row r="10" spans="1:26" ht="19.5" customHeight="1">
      <c r="A10" s="192" t="s">
        <v>370</v>
      </c>
      <c r="B10" s="208"/>
      <c r="C10" s="208"/>
      <c r="D10" s="208"/>
      <c r="E10" s="208"/>
      <c r="F10" s="193"/>
      <c r="G10" s="48">
        <v>4040</v>
      </c>
      <c r="H10" s="233">
        <v>51</v>
      </c>
      <c r="I10" s="193"/>
      <c r="J10" s="233">
        <v>35</v>
      </c>
      <c r="K10" s="193"/>
      <c r="L10" s="233"/>
      <c r="M10" s="193"/>
      <c r="N10" s="233">
        <v>35</v>
      </c>
      <c r="O10" s="193"/>
      <c r="P10" s="234">
        <f t="shared" si="0"/>
        <v>35</v>
      </c>
      <c r="Q10" s="193"/>
      <c r="R10" s="235" t="e">
        <f t="shared" si="1"/>
        <v>#DIV/0!</v>
      </c>
      <c r="S10" s="193"/>
      <c r="T10" s="1"/>
      <c r="U10" s="1"/>
      <c r="V10" s="1"/>
      <c r="W10" s="1"/>
      <c r="X10" s="1"/>
      <c r="Y10" s="1"/>
      <c r="Z10" s="1"/>
    </row>
    <row r="11" spans="1:26" ht="21" customHeight="1">
      <c r="A11" s="192" t="s">
        <v>371</v>
      </c>
      <c r="B11" s="208"/>
      <c r="C11" s="208"/>
      <c r="D11" s="208"/>
      <c r="E11" s="208"/>
      <c r="F11" s="193"/>
      <c r="G11" s="48">
        <v>4050</v>
      </c>
      <c r="H11" s="233"/>
      <c r="I11" s="193"/>
      <c r="J11" s="233">
        <v>1</v>
      </c>
      <c r="K11" s="193"/>
      <c r="L11" s="233"/>
      <c r="M11" s="193"/>
      <c r="N11" s="233">
        <v>1</v>
      </c>
      <c r="O11" s="193"/>
      <c r="P11" s="234">
        <f t="shared" si="0"/>
        <v>1</v>
      </c>
      <c r="Q11" s="193"/>
      <c r="R11" s="235" t="e">
        <f t="shared" si="1"/>
        <v>#DIV/0!</v>
      </c>
      <c r="S11" s="193"/>
      <c r="T11" s="1"/>
      <c r="U11" s="1"/>
      <c r="V11" s="1"/>
      <c r="W11" s="1"/>
      <c r="X11" s="1"/>
      <c r="Y11" s="1"/>
      <c r="Z11" s="1"/>
    </row>
    <row r="12" spans="1:26" ht="18.75" customHeight="1">
      <c r="A12" s="192" t="s">
        <v>372</v>
      </c>
      <c r="B12" s="208"/>
      <c r="C12" s="208"/>
      <c r="D12" s="208"/>
      <c r="E12" s="208"/>
      <c r="F12" s="193"/>
      <c r="G12" s="48">
        <v>4060</v>
      </c>
      <c r="H12" s="233"/>
      <c r="I12" s="193"/>
      <c r="J12" s="233"/>
      <c r="K12" s="193"/>
      <c r="L12" s="233"/>
      <c r="M12" s="193"/>
      <c r="N12" s="233"/>
      <c r="O12" s="193"/>
      <c r="P12" s="234">
        <f t="shared" si="0"/>
        <v>0</v>
      </c>
      <c r="Q12" s="193"/>
      <c r="R12" s="235" t="e">
        <f t="shared" si="1"/>
        <v>#DIV/0!</v>
      </c>
      <c r="S12" s="193"/>
      <c r="T12" s="1"/>
      <c r="U12" s="1"/>
      <c r="V12" s="1"/>
      <c r="W12" s="1"/>
      <c r="X12" s="1"/>
      <c r="Y12" s="1"/>
      <c r="Z12" s="1"/>
    </row>
    <row r="13" spans="1:26" ht="18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>
      <c r="A15" s="243" t="s">
        <v>373</v>
      </c>
      <c r="B15" s="187"/>
      <c r="C15" s="186" t="s">
        <v>138</v>
      </c>
      <c r="D15" s="187"/>
      <c r="E15" s="187"/>
      <c r="F15" s="187"/>
      <c r="G15" s="187"/>
      <c r="H15" s="187"/>
      <c r="I15" s="187"/>
      <c r="J15" s="151"/>
      <c r="K15" s="188" t="s">
        <v>261</v>
      </c>
      <c r="L15" s="187"/>
      <c r="M15" s="18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>
      <c r="A16" s="3" t="s">
        <v>374</v>
      </c>
      <c r="B16" s="3"/>
      <c r="C16" s="188" t="s">
        <v>375</v>
      </c>
      <c r="D16" s="187"/>
      <c r="E16" s="187"/>
      <c r="F16" s="187"/>
      <c r="G16" s="187"/>
      <c r="H16" s="187"/>
      <c r="I16" s="187"/>
      <c r="J16" s="3"/>
      <c r="K16" s="188"/>
      <c r="L16" s="187"/>
      <c r="M16" s="187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243" t="s">
        <v>376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>
      <c r="A24" s="150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18"/>
      <c r="B25" s="6"/>
      <c r="C25" s="6"/>
      <c r="D25" s="6"/>
      <c r="E25" s="6"/>
      <c r="F25" s="6"/>
      <c r="G25" s="6"/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56.25" customHeight="1">
      <c r="A26" s="220" t="s">
        <v>377</v>
      </c>
      <c r="B26" s="207" t="s">
        <v>378</v>
      </c>
      <c r="C26" s="208"/>
      <c r="D26" s="193"/>
      <c r="E26" s="221" t="s">
        <v>379</v>
      </c>
      <c r="F26" s="193"/>
      <c r="G26" s="217" t="s">
        <v>380</v>
      </c>
      <c r="H26" s="208"/>
      <c r="I26" s="208"/>
      <c r="J26" s="208"/>
      <c r="K26" s="208"/>
      <c r="L26" s="208"/>
      <c r="M26" s="208"/>
      <c r="N26" s="208"/>
      <c r="O26" s="208"/>
      <c r="P26" s="193"/>
      <c r="Q26" s="207" t="s">
        <v>381</v>
      </c>
      <c r="R26" s="208"/>
      <c r="S26" s="193"/>
      <c r="T26" s="1"/>
      <c r="U26" s="1"/>
      <c r="V26" s="1"/>
      <c r="W26" s="1"/>
      <c r="X26" s="1"/>
      <c r="Y26" s="1"/>
      <c r="Z26" s="1"/>
    </row>
    <row r="27" spans="1:26" ht="67.5" customHeight="1">
      <c r="A27" s="244"/>
      <c r="B27" s="220" t="s">
        <v>258</v>
      </c>
      <c r="C27" s="221" t="s">
        <v>382</v>
      </c>
      <c r="D27" s="193"/>
      <c r="E27" s="220" t="s">
        <v>383</v>
      </c>
      <c r="F27" s="220" t="s">
        <v>40</v>
      </c>
      <c r="G27" s="221" t="s">
        <v>384</v>
      </c>
      <c r="H27" s="193"/>
      <c r="I27" s="221" t="s">
        <v>385</v>
      </c>
      <c r="J27" s="193"/>
      <c r="K27" s="221" t="s">
        <v>386</v>
      </c>
      <c r="L27" s="193"/>
      <c r="M27" s="221" t="s">
        <v>387</v>
      </c>
      <c r="N27" s="193"/>
      <c r="O27" s="221" t="s">
        <v>388</v>
      </c>
      <c r="P27" s="193"/>
      <c r="Q27" s="220" t="s">
        <v>258</v>
      </c>
      <c r="R27" s="221" t="s">
        <v>382</v>
      </c>
      <c r="S27" s="193"/>
      <c r="T27" s="1"/>
      <c r="U27" s="1"/>
      <c r="V27" s="1"/>
      <c r="W27" s="1"/>
      <c r="X27" s="1"/>
      <c r="Y27" s="1"/>
      <c r="Z27" s="1"/>
    </row>
    <row r="28" spans="1:26" ht="67.5" customHeight="1">
      <c r="A28" s="196"/>
      <c r="B28" s="196"/>
      <c r="C28" s="20" t="s">
        <v>384</v>
      </c>
      <c r="D28" s="20" t="s">
        <v>389</v>
      </c>
      <c r="E28" s="196"/>
      <c r="F28" s="196"/>
      <c r="G28" s="48" t="s">
        <v>383</v>
      </c>
      <c r="H28" s="48" t="s">
        <v>40</v>
      </c>
      <c r="I28" s="48" t="s">
        <v>383</v>
      </c>
      <c r="J28" s="48" t="s">
        <v>40</v>
      </c>
      <c r="K28" s="48" t="s">
        <v>383</v>
      </c>
      <c r="L28" s="48" t="s">
        <v>40</v>
      </c>
      <c r="M28" s="48" t="s">
        <v>383</v>
      </c>
      <c r="N28" s="48" t="s">
        <v>40</v>
      </c>
      <c r="O28" s="48" t="s">
        <v>383</v>
      </c>
      <c r="P28" s="48" t="s">
        <v>40</v>
      </c>
      <c r="Q28" s="196"/>
      <c r="R28" s="20" t="s">
        <v>384</v>
      </c>
      <c r="S28" s="20" t="s">
        <v>389</v>
      </c>
      <c r="T28" s="1"/>
      <c r="U28" s="1"/>
      <c r="V28" s="1"/>
      <c r="W28" s="1"/>
      <c r="X28" s="1"/>
      <c r="Y28" s="1"/>
      <c r="Z28" s="1"/>
    </row>
    <row r="29" spans="1:26" ht="37.5" customHeight="1">
      <c r="A29" s="16" t="s">
        <v>390</v>
      </c>
      <c r="B29" s="35">
        <f t="shared" ref="B29:B37" si="2">SUM(C29,D29)</f>
        <v>0</v>
      </c>
      <c r="C29" s="152"/>
      <c r="D29" s="152"/>
      <c r="E29" s="152"/>
      <c r="F29" s="152"/>
      <c r="G29" s="49" t="s">
        <v>178</v>
      </c>
      <c r="H29" s="49" t="s">
        <v>178</v>
      </c>
      <c r="I29" s="153"/>
      <c r="J29" s="153"/>
      <c r="K29" s="49" t="s">
        <v>178</v>
      </c>
      <c r="L29" s="49" t="s">
        <v>178</v>
      </c>
      <c r="M29" s="153"/>
      <c r="N29" s="153"/>
      <c r="O29" s="153"/>
      <c r="P29" s="153"/>
      <c r="Q29" s="35">
        <f t="shared" ref="Q29:Q37" si="3">SUM(R29,S29)</f>
        <v>0</v>
      </c>
      <c r="R29" s="35">
        <f t="shared" ref="R29:R37" si="4">SUM(C29,F29,H29,N29)</f>
        <v>0</v>
      </c>
      <c r="S29" s="35">
        <f t="shared" ref="S29:S37" si="5">SUM(D29,J29,L29,P29)</f>
        <v>0</v>
      </c>
      <c r="T29" s="1"/>
      <c r="U29" s="1"/>
      <c r="V29" s="1"/>
      <c r="W29" s="1"/>
      <c r="X29" s="1"/>
      <c r="Y29" s="1"/>
      <c r="Z29" s="1"/>
    </row>
    <row r="30" spans="1:26" ht="18.75" customHeight="1">
      <c r="A30" s="16"/>
      <c r="B30" s="154">
        <f t="shared" si="2"/>
        <v>0</v>
      </c>
      <c r="C30" s="152"/>
      <c r="D30" s="152"/>
      <c r="E30" s="152"/>
      <c r="F30" s="152"/>
      <c r="G30" s="49" t="s">
        <v>178</v>
      </c>
      <c r="H30" s="49" t="s">
        <v>178</v>
      </c>
      <c r="I30" s="153"/>
      <c r="J30" s="153"/>
      <c r="K30" s="49" t="s">
        <v>178</v>
      </c>
      <c r="L30" s="49" t="s">
        <v>178</v>
      </c>
      <c r="M30" s="153"/>
      <c r="N30" s="153"/>
      <c r="O30" s="153"/>
      <c r="P30" s="153"/>
      <c r="Q30" s="154">
        <f t="shared" si="3"/>
        <v>0</v>
      </c>
      <c r="R30" s="154">
        <f t="shared" si="4"/>
        <v>0</v>
      </c>
      <c r="S30" s="154">
        <f t="shared" si="5"/>
        <v>0</v>
      </c>
      <c r="T30" s="1"/>
      <c r="U30" s="1"/>
      <c r="V30" s="1"/>
      <c r="W30" s="1"/>
      <c r="X30" s="1"/>
      <c r="Y30" s="1"/>
      <c r="Z30" s="1"/>
    </row>
    <row r="31" spans="1:26" ht="18.75" customHeight="1">
      <c r="A31" s="16"/>
      <c r="B31" s="154">
        <f t="shared" si="2"/>
        <v>0</v>
      </c>
      <c r="C31" s="152"/>
      <c r="D31" s="152"/>
      <c r="E31" s="152"/>
      <c r="F31" s="152"/>
      <c r="G31" s="49" t="s">
        <v>178</v>
      </c>
      <c r="H31" s="49" t="s">
        <v>178</v>
      </c>
      <c r="I31" s="153"/>
      <c r="J31" s="153"/>
      <c r="K31" s="49" t="s">
        <v>178</v>
      </c>
      <c r="L31" s="49" t="s">
        <v>178</v>
      </c>
      <c r="M31" s="153"/>
      <c r="N31" s="153"/>
      <c r="O31" s="153"/>
      <c r="P31" s="153"/>
      <c r="Q31" s="154">
        <f t="shared" si="3"/>
        <v>0</v>
      </c>
      <c r="R31" s="154">
        <f t="shared" si="4"/>
        <v>0</v>
      </c>
      <c r="S31" s="154">
        <f t="shared" si="5"/>
        <v>0</v>
      </c>
      <c r="T31" s="1"/>
      <c r="U31" s="1"/>
      <c r="V31" s="1"/>
      <c r="W31" s="1"/>
      <c r="X31" s="1"/>
      <c r="Y31" s="1"/>
      <c r="Z31" s="1"/>
    </row>
    <row r="32" spans="1:26" ht="37.5" customHeight="1">
      <c r="A32" s="16" t="s">
        <v>391</v>
      </c>
      <c r="B32" s="35">
        <f t="shared" si="2"/>
        <v>0</v>
      </c>
      <c r="C32" s="152"/>
      <c r="D32" s="152"/>
      <c r="E32" s="152"/>
      <c r="F32" s="152"/>
      <c r="G32" s="49" t="s">
        <v>178</v>
      </c>
      <c r="H32" s="49" t="s">
        <v>178</v>
      </c>
      <c r="I32" s="153"/>
      <c r="J32" s="153"/>
      <c r="K32" s="49" t="s">
        <v>178</v>
      </c>
      <c r="L32" s="49" t="s">
        <v>178</v>
      </c>
      <c r="M32" s="153"/>
      <c r="N32" s="153"/>
      <c r="O32" s="153"/>
      <c r="P32" s="153"/>
      <c r="Q32" s="35">
        <f t="shared" si="3"/>
        <v>0</v>
      </c>
      <c r="R32" s="35">
        <f t="shared" si="4"/>
        <v>0</v>
      </c>
      <c r="S32" s="35">
        <f t="shared" si="5"/>
        <v>0</v>
      </c>
      <c r="T32" s="1"/>
      <c r="U32" s="1"/>
      <c r="V32" s="1"/>
      <c r="W32" s="1"/>
      <c r="X32" s="1"/>
      <c r="Y32" s="1"/>
      <c r="Z32" s="1"/>
    </row>
    <row r="33" spans="1:26" ht="18.75" customHeight="1">
      <c r="A33" s="16"/>
      <c r="B33" s="154">
        <f t="shared" si="2"/>
        <v>0</v>
      </c>
      <c r="C33" s="152"/>
      <c r="D33" s="152"/>
      <c r="E33" s="152"/>
      <c r="F33" s="152"/>
      <c r="G33" s="49" t="s">
        <v>178</v>
      </c>
      <c r="H33" s="49" t="s">
        <v>178</v>
      </c>
      <c r="I33" s="153"/>
      <c r="J33" s="153"/>
      <c r="K33" s="49" t="s">
        <v>178</v>
      </c>
      <c r="L33" s="49" t="s">
        <v>178</v>
      </c>
      <c r="M33" s="153"/>
      <c r="N33" s="153"/>
      <c r="O33" s="153"/>
      <c r="P33" s="153"/>
      <c r="Q33" s="154">
        <f t="shared" si="3"/>
        <v>0</v>
      </c>
      <c r="R33" s="154">
        <f t="shared" si="4"/>
        <v>0</v>
      </c>
      <c r="S33" s="154">
        <f t="shared" si="5"/>
        <v>0</v>
      </c>
      <c r="T33" s="1"/>
      <c r="U33" s="1"/>
      <c r="V33" s="1"/>
      <c r="W33" s="1"/>
      <c r="X33" s="1"/>
      <c r="Y33" s="1"/>
      <c r="Z33" s="1"/>
    </row>
    <row r="34" spans="1:26" ht="18.75" customHeight="1">
      <c r="A34" s="16"/>
      <c r="B34" s="154">
        <f t="shared" si="2"/>
        <v>0</v>
      </c>
      <c r="C34" s="152"/>
      <c r="D34" s="152"/>
      <c r="E34" s="152"/>
      <c r="F34" s="152"/>
      <c r="G34" s="49" t="s">
        <v>178</v>
      </c>
      <c r="H34" s="49" t="s">
        <v>178</v>
      </c>
      <c r="I34" s="153"/>
      <c r="J34" s="153"/>
      <c r="K34" s="49" t="s">
        <v>178</v>
      </c>
      <c r="L34" s="49" t="s">
        <v>178</v>
      </c>
      <c r="M34" s="153"/>
      <c r="N34" s="153"/>
      <c r="O34" s="153"/>
      <c r="P34" s="153"/>
      <c r="Q34" s="154">
        <f t="shared" si="3"/>
        <v>0</v>
      </c>
      <c r="R34" s="154">
        <f t="shared" si="4"/>
        <v>0</v>
      </c>
      <c r="S34" s="154">
        <f t="shared" si="5"/>
        <v>0</v>
      </c>
      <c r="T34" s="1"/>
      <c r="U34" s="1"/>
      <c r="V34" s="1"/>
      <c r="W34" s="1"/>
      <c r="X34" s="1"/>
      <c r="Y34" s="1"/>
      <c r="Z34" s="1"/>
    </row>
    <row r="35" spans="1:26" ht="37.5" customHeight="1">
      <c r="A35" s="16" t="s">
        <v>392</v>
      </c>
      <c r="B35" s="35">
        <f t="shared" si="2"/>
        <v>0</v>
      </c>
      <c r="C35" s="152"/>
      <c r="D35" s="152"/>
      <c r="E35" s="152"/>
      <c r="F35" s="152"/>
      <c r="G35" s="49" t="s">
        <v>178</v>
      </c>
      <c r="H35" s="49" t="s">
        <v>178</v>
      </c>
      <c r="I35" s="153"/>
      <c r="J35" s="153"/>
      <c r="K35" s="49" t="s">
        <v>178</v>
      </c>
      <c r="L35" s="49" t="s">
        <v>178</v>
      </c>
      <c r="M35" s="153"/>
      <c r="N35" s="153"/>
      <c r="O35" s="153"/>
      <c r="P35" s="153"/>
      <c r="Q35" s="35">
        <f t="shared" si="3"/>
        <v>0</v>
      </c>
      <c r="R35" s="35">
        <f t="shared" si="4"/>
        <v>0</v>
      </c>
      <c r="S35" s="35">
        <f t="shared" si="5"/>
        <v>0</v>
      </c>
      <c r="T35" s="1"/>
      <c r="U35" s="1"/>
      <c r="V35" s="1"/>
      <c r="W35" s="1"/>
      <c r="X35" s="1"/>
      <c r="Y35" s="1"/>
      <c r="Z35" s="1"/>
    </row>
    <row r="36" spans="1:26" ht="18.75" customHeight="1">
      <c r="A36" s="16"/>
      <c r="B36" s="154">
        <f t="shared" si="2"/>
        <v>0</v>
      </c>
      <c r="C36" s="152"/>
      <c r="D36" s="152"/>
      <c r="E36" s="152"/>
      <c r="F36" s="152"/>
      <c r="G36" s="49" t="s">
        <v>178</v>
      </c>
      <c r="H36" s="49" t="s">
        <v>178</v>
      </c>
      <c r="I36" s="153"/>
      <c r="J36" s="153"/>
      <c r="K36" s="49" t="s">
        <v>178</v>
      </c>
      <c r="L36" s="49" t="s">
        <v>178</v>
      </c>
      <c r="M36" s="153"/>
      <c r="N36" s="153"/>
      <c r="O36" s="153"/>
      <c r="P36" s="153"/>
      <c r="Q36" s="154">
        <f t="shared" si="3"/>
        <v>0</v>
      </c>
      <c r="R36" s="154">
        <f t="shared" si="4"/>
        <v>0</v>
      </c>
      <c r="S36" s="154">
        <f t="shared" si="5"/>
        <v>0</v>
      </c>
      <c r="T36" s="1"/>
      <c r="U36" s="1"/>
      <c r="V36" s="1"/>
      <c r="W36" s="1"/>
      <c r="X36" s="1"/>
      <c r="Y36" s="1"/>
      <c r="Z36" s="1"/>
    </row>
    <row r="37" spans="1:26" ht="18.75" customHeight="1">
      <c r="A37" s="16"/>
      <c r="B37" s="154">
        <f t="shared" si="2"/>
        <v>0</v>
      </c>
      <c r="C37" s="152"/>
      <c r="D37" s="152"/>
      <c r="E37" s="152"/>
      <c r="F37" s="152"/>
      <c r="G37" s="49" t="s">
        <v>178</v>
      </c>
      <c r="H37" s="49" t="s">
        <v>178</v>
      </c>
      <c r="I37" s="153"/>
      <c r="J37" s="153"/>
      <c r="K37" s="49" t="s">
        <v>178</v>
      </c>
      <c r="L37" s="49" t="s">
        <v>178</v>
      </c>
      <c r="M37" s="153"/>
      <c r="N37" s="153"/>
      <c r="O37" s="153"/>
      <c r="P37" s="153"/>
      <c r="Q37" s="154">
        <f t="shared" si="3"/>
        <v>0</v>
      </c>
      <c r="R37" s="154">
        <f t="shared" si="4"/>
        <v>0</v>
      </c>
      <c r="S37" s="154">
        <f t="shared" si="5"/>
        <v>0</v>
      </c>
      <c r="T37" s="1"/>
      <c r="U37" s="1"/>
      <c r="V37" s="1"/>
      <c r="W37" s="1"/>
      <c r="X37" s="1"/>
      <c r="Y37" s="1"/>
      <c r="Z37" s="1"/>
    </row>
    <row r="38" spans="1:26" ht="18.75" customHeight="1">
      <c r="A38" s="16" t="s">
        <v>258</v>
      </c>
      <c r="B38" s="35">
        <f t="shared" ref="B38:S38" si="6">SUM(B29,B32,B35)</f>
        <v>0</v>
      </c>
      <c r="C38" s="35">
        <f t="shared" si="6"/>
        <v>0</v>
      </c>
      <c r="D38" s="35">
        <f t="shared" si="6"/>
        <v>0</v>
      </c>
      <c r="E38" s="35">
        <f t="shared" si="6"/>
        <v>0</v>
      </c>
      <c r="F38" s="35">
        <f t="shared" si="6"/>
        <v>0</v>
      </c>
      <c r="G38" s="35">
        <f t="shared" si="6"/>
        <v>0</v>
      </c>
      <c r="H38" s="35">
        <f t="shared" si="6"/>
        <v>0</v>
      </c>
      <c r="I38" s="35">
        <f t="shared" si="6"/>
        <v>0</v>
      </c>
      <c r="J38" s="35">
        <f t="shared" si="6"/>
        <v>0</v>
      </c>
      <c r="K38" s="35">
        <f t="shared" si="6"/>
        <v>0</v>
      </c>
      <c r="L38" s="35">
        <f t="shared" si="6"/>
        <v>0</v>
      </c>
      <c r="M38" s="35">
        <f t="shared" si="6"/>
        <v>0</v>
      </c>
      <c r="N38" s="35">
        <f t="shared" si="6"/>
        <v>0</v>
      </c>
      <c r="O38" s="35">
        <f t="shared" si="6"/>
        <v>0</v>
      </c>
      <c r="P38" s="35">
        <f t="shared" si="6"/>
        <v>0</v>
      </c>
      <c r="Q38" s="35">
        <f t="shared" si="6"/>
        <v>0</v>
      </c>
      <c r="R38" s="35">
        <f t="shared" si="6"/>
        <v>0</v>
      </c>
      <c r="S38" s="35">
        <f t="shared" si="6"/>
        <v>0</v>
      </c>
      <c r="T38" s="1"/>
      <c r="U38" s="1"/>
      <c r="V38" s="1"/>
      <c r="W38" s="1"/>
      <c r="X38" s="1"/>
      <c r="Y38" s="1"/>
      <c r="Z38" s="1"/>
    </row>
    <row r="39" spans="1:26" ht="18.75" customHeight="1">
      <c r="A39" s="18"/>
      <c r="B39" s="6"/>
      <c r="C39" s="6"/>
      <c r="D39" s="6"/>
      <c r="E39" s="6"/>
      <c r="F39" s="6"/>
      <c r="G39" s="6"/>
      <c r="H39" s="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8"/>
      <c r="B40" s="6"/>
      <c r="C40" s="6"/>
      <c r="D40" s="6"/>
      <c r="E40" s="6"/>
      <c r="F40" s="6"/>
      <c r="G40" s="6"/>
      <c r="H40" s="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243" t="s">
        <v>393</v>
      </c>
      <c r="B41" s="187"/>
      <c r="C41" s="186" t="s">
        <v>138</v>
      </c>
      <c r="D41" s="187"/>
      <c r="E41" s="187"/>
      <c r="F41" s="187"/>
      <c r="G41" s="187"/>
      <c r="H41" s="187"/>
      <c r="I41" s="187"/>
      <c r="J41" s="151"/>
      <c r="K41" s="188" t="s">
        <v>261</v>
      </c>
      <c r="L41" s="187"/>
      <c r="M41" s="187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3" t="s">
        <v>374</v>
      </c>
      <c r="B42" s="3"/>
      <c r="C42" s="188" t="s">
        <v>375</v>
      </c>
      <c r="D42" s="187"/>
      <c r="E42" s="187"/>
      <c r="F42" s="187"/>
      <c r="G42" s="187"/>
      <c r="H42" s="187"/>
      <c r="I42" s="187"/>
      <c r="J42" s="3"/>
      <c r="K42" s="188"/>
      <c r="L42" s="187"/>
      <c r="M42" s="187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8"/>
      <c r="B43" s="6"/>
      <c r="C43" s="6"/>
      <c r="D43" s="6"/>
      <c r="E43" s="6"/>
      <c r="F43" s="6"/>
      <c r="G43" s="6"/>
      <c r="H43" s="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8"/>
      <c r="B44" s="6"/>
      <c r="C44" s="6"/>
      <c r="D44" s="6"/>
      <c r="E44" s="6"/>
      <c r="F44" s="6"/>
      <c r="G44" s="6"/>
      <c r="H44" s="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8"/>
      <c r="B45" s="6"/>
      <c r="C45" s="6"/>
      <c r="D45" s="6"/>
      <c r="E45" s="6"/>
      <c r="F45" s="6"/>
      <c r="G45" s="6"/>
      <c r="H45" s="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8"/>
      <c r="B46" s="6"/>
      <c r="C46" s="6"/>
      <c r="D46" s="6"/>
      <c r="E46" s="6"/>
      <c r="F46" s="6"/>
      <c r="G46" s="6"/>
      <c r="H46" s="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8"/>
      <c r="B47" s="6"/>
      <c r="C47" s="6"/>
      <c r="D47" s="6"/>
      <c r="E47" s="6"/>
      <c r="F47" s="6"/>
      <c r="G47" s="6"/>
      <c r="H47" s="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8"/>
      <c r="B48" s="6"/>
      <c r="C48" s="6"/>
      <c r="D48" s="6"/>
      <c r="E48" s="6"/>
      <c r="F48" s="6"/>
      <c r="G48" s="6"/>
      <c r="H48" s="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8"/>
      <c r="B49" s="6"/>
      <c r="C49" s="6"/>
      <c r="D49" s="6"/>
      <c r="E49" s="6"/>
      <c r="F49" s="6"/>
      <c r="G49" s="6"/>
      <c r="H49" s="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8"/>
      <c r="B50" s="6"/>
      <c r="C50" s="6"/>
      <c r="D50" s="6"/>
      <c r="E50" s="6"/>
      <c r="F50" s="6"/>
      <c r="G50" s="6"/>
      <c r="H50" s="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8"/>
      <c r="B51" s="6"/>
      <c r="C51" s="6"/>
      <c r="D51" s="6"/>
      <c r="E51" s="6"/>
      <c r="F51" s="6"/>
      <c r="G51" s="6"/>
      <c r="H51" s="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8"/>
      <c r="B52" s="6"/>
      <c r="C52" s="6"/>
      <c r="D52" s="6"/>
      <c r="E52" s="6"/>
      <c r="F52" s="6"/>
      <c r="G52" s="6"/>
      <c r="H52" s="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8"/>
      <c r="B53" s="6"/>
      <c r="C53" s="6"/>
      <c r="D53" s="6"/>
      <c r="E53" s="6"/>
      <c r="F53" s="6"/>
      <c r="G53" s="6"/>
      <c r="H53" s="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8"/>
      <c r="B54" s="6"/>
      <c r="C54" s="6"/>
      <c r="D54" s="6"/>
      <c r="E54" s="6"/>
      <c r="F54" s="6"/>
      <c r="G54" s="6"/>
      <c r="H54" s="6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8"/>
      <c r="B55" s="6"/>
      <c r="C55" s="6"/>
      <c r="D55" s="6"/>
      <c r="E55" s="6"/>
      <c r="F55" s="6"/>
      <c r="G55" s="6"/>
      <c r="H55" s="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8"/>
      <c r="B56" s="6"/>
      <c r="C56" s="6"/>
      <c r="D56" s="6"/>
      <c r="E56" s="6"/>
      <c r="F56" s="6"/>
      <c r="G56" s="6"/>
      <c r="H56" s="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8"/>
      <c r="B57" s="6"/>
      <c r="C57" s="6"/>
      <c r="D57" s="6"/>
      <c r="E57" s="6"/>
      <c r="F57" s="6"/>
      <c r="G57" s="6"/>
      <c r="H57" s="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8"/>
      <c r="B58" s="6"/>
      <c r="C58" s="6"/>
      <c r="D58" s="6"/>
      <c r="E58" s="6"/>
      <c r="F58" s="6"/>
      <c r="G58" s="6"/>
      <c r="H58" s="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8"/>
      <c r="B59" s="6"/>
      <c r="C59" s="6"/>
      <c r="D59" s="6"/>
      <c r="E59" s="6"/>
      <c r="F59" s="6"/>
      <c r="G59" s="6"/>
      <c r="H59" s="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8"/>
      <c r="B60" s="6"/>
      <c r="C60" s="6"/>
      <c r="D60" s="6"/>
      <c r="E60" s="6"/>
      <c r="F60" s="6"/>
      <c r="G60" s="6"/>
      <c r="H60" s="6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8"/>
      <c r="B61" s="6"/>
      <c r="C61" s="6"/>
      <c r="D61" s="6"/>
      <c r="E61" s="6"/>
      <c r="F61" s="6"/>
      <c r="G61" s="6"/>
      <c r="H61" s="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8"/>
      <c r="B62" s="6"/>
      <c r="C62" s="6"/>
      <c r="D62" s="6"/>
      <c r="E62" s="6"/>
      <c r="F62" s="6"/>
      <c r="G62" s="6"/>
      <c r="H62" s="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8"/>
      <c r="B63" s="6"/>
      <c r="C63" s="6"/>
      <c r="D63" s="6"/>
      <c r="E63" s="6"/>
      <c r="F63" s="6"/>
      <c r="G63" s="6"/>
      <c r="H63" s="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8"/>
      <c r="B64" s="6"/>
      <c r="C64" s="6"/>
      <c r="D64" s="6"/>
      <c r="E64" s="6"/>
      <c r="F64" s="6"/>
      <c r="G64" s="6"/>
      <c r="H64" s="6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8"/>
      <c r="B65" s="6"/>
      <c r="C65" s="6"/>
      <c r="D65" s="6"/>
      <c r="E65" s="6"/>
      <c r="F65" s="6"/>
      <c r="G65" s="6"/>
      <c r="H65" s="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8"/>
      <c r="B66" s="6"/>
      <c r="C66" s="6"/>
      <c r="D66" s="6"/>
      <c r="E66" s="6"/>
      <c r="F66" s="6"/>
      <c r="G66" s="6"/>
      <c r="H66" s="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8"/>
      <c r="B67" s="6"/>
      <c r="C67" s="6"/>
      <c r="D67" s="6"/>
      <c r="E67" s="6"/>
      <c r="F67" s="6"/>
      <c r="G67" s="6"/>
      <c r="H67" s="6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8"/>
      <c r="B68" s="6"/>
      <c r="C68" s="6"/>
      <c r="D68" s="6"/>
      <c r="E68" s="6"/>
      <c r="F68" s="6"/>
      <c r="G68" s="6"/>
      <c r="H68" s="6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8"/>
      <c r="B69" s="6"/>
      <c r="C69" s="6"/>
      <c r="D69" s="6"/>
      <c r="E69" s="6"/>
      <c r="F69" s="6"/>
      <c r="G69" s="6"/>
      <c r="H69" s="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8"/>
      <c r="B70" s="6"/>
      <c r="C70" s="6"/>
      <c r="D70" s="6"/>
      <c r="E70" s="6"/>
      <c r="F70" s="6"/>
      <c r="G70" s="6"/>
      <c r="H70" s="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8"/>
      <c r="B71" s="6"/>
      <c r="C71" s="6"/>
      <c r="D71" s="6"/>
      <c r="E71" s="6"/>
      <c r="F71" s="6"/>
      <c r="G71" s="6"/>
      <c r="H71" s="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8"/>
      <c r="B72" s="6"/>
      <c r="C72" s="6"/>
      <c r="D72" s="6"/>
      <c r="E72" s="6"/>
      <c r="F72" s="6"/>
      <c r="G72" s="6"/>
      <c r="H72" s="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8"/>
      <c r="B73" s="6"/>
      <c r="C73" s="6"/>
      <c r="D73" s="6"/>
      <c r="E73" s="6"/>
      <c r="F73" s="6"/>
      <c r="G73" s="6"/>
      <c r="H73" s="6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8"/>
      <c r="B74" s="6"/>
      <c r="C74" s="6"/>
      <c r="D74" s="6"/>
      <c r="E74" s="6"/>
      <c r="F74" s="6"/>
      <c r="G74" s="6"/>
      <c r="H74" s="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8"/>
      <c r="B75" s="6"/>
      <c r="C75" s="6"/>
      <c r="D75" s="6"/>
      <c r="E75" s="6"/>
      <c r="F75" s="6"/>
      <c r="G75" s="6"/>
      <c r="H75" s="6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8"/>
      <c r="B76" s="6"/>
      <c r="C76" s="6"/>
      <c r="D76" s="6"/>
      <c r="E76" s="6"/>
      <c r="F76" s="6"/>
      <c r="G76" s="6"/>
      <c r="H76" s="6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8"/>
      <c r="B77" s="6"/>
      <c r="C77" s="6"/>
      <c r="D77" s="6"/>
      <c r="E77" s="6"/>
      <c r="F77" s="6"/>
      <c r="G77" s="6"/>
      <c r="H77" s="6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8"/>
      <c r="B78" s="6"/>
      <c r="C78" s="6"/>
      <c r="D78" s="6"/>
      <c r="E78" s="6"/>
      <c r="F78" s="6"/>
      <c r="G78" s="6"/>
      <c r="H78" s="6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8"/>
      <c r="B79" s="6"/>
      <c r="C79" s="6"/>
      <c r="D79" s="6"/>
      <c r="E79" s="6"/>
      <c r="F79" s="6"/>
      <c r="G79" s="6"/>
      <c r="H79" s="6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8"/>
      <c r="B80" s="6"/>
      <c r="C80" s="6"/>
      <c r="D80" s="6"/>
      <c r="E80" s="6"/>
      <c r="F80" s="6"/>
      <c r="G80" s="6"/>
      <c r="H80" s="6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8"/>
      <c r="B81" s="6"/>
      <c r="C81" s="6"/>
      <c r="D81" s="6"/>
      <c r="E81" s="6"/>
      <c r="F81" s="6"/>
      <c r="G81" s="6"/>
      <c r="H81" s="6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8"/>
      <c r="B82" s="6"/>
      <c r="C82" s="6"/>
      <c r="D82" s="6"/>
      <c r="E82" s="6"/>
      <c r="F82" s="6"/>
      <c r="G82" s="6"/>
      <c r="H82" s="6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8"/>
      <c r="B83" s="6"/>
      <c r="C83" s="6"/>
      <c r="D83" s="6"/>
      <c r="E83" s="6"/>
      <c r="F83" s="6"/>
      <c r="G83" s="6"/>
      <c r="H83" s="6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8"/>
      <c r="B84" s="6"/>
      <c r="C84" s="6"/>
      <c r="D84" s="6"/>
      <c r="E84" s="6"/>
      <c r="F84" s="6"/>
      <c r="G84" s="6"/>
      <c r="H84" s="6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8"/>
      <c r="B85" s="6"/>
      <c r="C85" s="6"/>
      <c r="D85" s="6"/>
      <c r="E85" s="6"/>
      <c r="F85" s="6"/>
      <c r="G85" s="6"/>
      <c r="H85" s="6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8"/>
      <c r="B86" s="6"/>
      <c r="C86" s="6"/>
      <c r="D86" s="6"/>
      <c r="E86" s="6"/>
      <c r="F86" s="6"/>
      <c r="G86" s="6"/>
      <c r="H86" s="6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8"/>
      <c r="B87" s="6"/>
      <c r="C87" s="6"/>
      <c r="D87" s="6"/>
      <c r="E87" s="6"/>
      <c r="F87" s="6"/>
      <c r="G87" s="6"/>
      <c r="H87" s="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8"/>
      <c r="B88" s="6"/>
      <c r="C88" s="6"/>
      <c r="D88" s="6"/>
      <c r="E88" s="6"/>
      <c r="F88" s="6"/>
      <c r="G88" s="6"/>
      <c r="H88" s="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8"/>
      <c r="B89" s="6"/>
      <c r="C89" s="6"/>
      <c r="D89" s="6"/>
      <c r="E89" s="6"/>
      <c r="F89" s="6"/>
      <c r="G89" s="6"/>
      <c r="H89" s="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8"/>
      <c r="B90" s="6"/>
      <c r="C90" s="6"/>
      <c r="D90" s="6"/>
      <c r="E90" s="6"/>
      <c r="F90" s="6"/>
      <c r="G90" s="6"/>
      <c r="H90" s="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8"/>
      <c r="B91" s="6"/>
      <c r="C91" s="6"/>
      <c r="D91" s="6"/>
      <c r="E91" s="6"/>
      <c r="F91" s="6"/>
      <c r="G91" s="6"/>
      <c r="H91" s="6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8"/>
      <c r="B92" s="6"/>
      <c r="C92" s="6"/>
      <c r="D92" s="6"/>
      <c r="E92" s="6"/>
      <c r="F92" s="6"/>
      <c r="G92" s="6"/>
      <c r="H92" s="6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8"/>
      <c r="B93" s="6"/>
      <c r="C93" s="6"/>
      <c r="D93" s="6"/>
      <c r="E93" s="6"/>
      <c r="F93" s="6"/>
      <c r="G93" s="6"/>
      <c r="H93" s="6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8"/>
      <c r="B94" s="6"/>
      <c r="C94" s="6"/>
      <c r="D94" s="6"/>
      <c r="E94" s="6"/>
      <c r="F94" s="6"/>
      <c r="G94" s="6"/>
      <c r="H94" s="6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8"/>
      <c r="B95" s="6"/>
      <c r="C95" s="6"/>
      <c r="D95" s="6"/>
      <c r="E95" s="6"/>
      <c r="F95" s="6"/>
      <c r="G95" s="6"/>
      <c r="H95" s="6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8"/>
      <c r="B96" s="6"/>
      <c r="C96" s="6"/>
      <c r="D96" s="6"/>
      <c r="E96" s="6"/>
      <c r="F96" s="6"/>
      <c r="G96" s="6"/>
      <c r="H96" s="6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8"/>
      <c r="B97" s="6"/>
      <c r="C97" s="6"/>
      <c r="D97" s="6"/>
      <c r="E97" s="6"/>
      <c r="F97" s="6"/>
      <c r="G97" s="6"/>
      <c r="H97" s="6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8"/>
      <c r="B98" s="6"/>
      <c r="C98" s="6"/>
      <c r="D98" s="6"/>
      <c r="E98" s="6"/>
      <c r="F98" s="6"/>
      <c r="G98" s="6"/>
      <c r="H98" s="6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8"/>
      <c r="B99" s="6"/>
      <c r="C99" s="6"/>
      <c r="D99" s="6"/>
      <c r="E99" s="6"/>
      <c r="F99" s="6"/>
      <c r="G99" s="6"/>
      <c r="H99" s="6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8"/>
      <c r="B100" s="6"/>
      <c r="C100" s="6"/>
      <c r="D100" s="6"/>
      <c r="E100" s="6"/>
      <c r="F100" s="6"/>
      <c r="G100" s="6"/>
      <c r="H100" s="6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8"/>
      <c r="B101" s="6"/>
      <c r="C101" s="6"/>
      <c r="D101" s="6"/>
      <c r="E101" s="6"/>
      <c r="F101" s="6"/>
      <c r="G101" s="6"/>
      <c r="H101" s="6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8"/>
      <c r="B102" s="6"/>
      <c r="C102" s="6"/>
      <c r="D102" s="6"/>
      <c r="E102" s="6"/>
      <c r="F102" s="6"/>
      <c r="G102" s="6"/>
      <c r="H102" s="6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8"/>
      <c r="B103" s="6"/>
      <c r="C103" s="6"/>
      <c r="D103" s="6"/>
      <c r="E103" s="6"/>
      <c r="F103" s="6"/>
      <c r="G103" s="6"/>
      <c r="H103" s="6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8"/>
      <c r="B104" s="6"/>
      <c r="C104" s="6"/>
      <c r="D104" s="6"/>
      <c r="E104" s="6"/>
      <c r="F104" s="6"/>
      <c r="G104" s="6"/>
      <c r="H104" s="6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8"/>
      <c r="B105" s="6"/>
      <c r="C105" s="6"/>
      <c r="D105" s="6"/>
      <c r="E105" s="6"/>
      <c r="F105" s="6"/>
      <c r="G105" s="6"/>
      <c r="H105" s="6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8"/>
      <c r="B106" s="6"/>
      <c r="C106" s="6"/>
      <c r="D106" s="6"/>
      <c r="E106" s="6"/>
      <c r="F106" s="6"/>
      <c r="G106" s="6"/>
      <c r="H106" s="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8"/>
      <c r="B107" s="6"/>
      <c r="C107" s="6"/>
      <c r="D107" s="6"/>
      <c r="E107" s="6"/>
      <c r="F107" s="6"/>
      <c r="G107" s="6"/>
      <c r="H107" s="6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8"/>
      <c r="B108" s="6"/>
      <c r="C108" s="6"/>
      <c r="D108" s="6"/>
      <c r="E108" s="6"/>
      <c r="F108" s="6"/>
      <c r="G108" s="6"/>
      <c r="H108" s="6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8"/>
      <c r="B109" s="6"/>
      <c r="C109" s="6"/>
      <c r="D109" s="6"/>
      <c r="E109" s="6"/>
      <c r="F109" s="6"/>
      <c r="G109" s="6"/>
      <c r="H109" s="6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8"/>
      <c r="B110" s="6"/>
      <c r="C110" s="6"/>
      <c r="D110" s="6"/>
      <c r="E110" s="6"/>
      <c r="F110" s="6"/>
      <c r="G110" s="6"/>
      <c r="H110" s="6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8"/>
      <c r="B111" s="6"/>
      <c r="C111" s="6"/>
      <c r="D111" s="6"/>
      <c r="E111" s="6"/>
      <c r="F111" s="6"/>
      <c r="G111" s="6"/>
      <c r="H111" s="6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8"/>
      <c r="B112" s="6"/>
      <c r="C112" s="6"/>
      <c r="D112" s="6"/>
      <c r="E112" s="6"/>
      <c r="F112" s="6"/>
      <c r="G112" s="6"/>
      <c r="H112" s="6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8"/>
      <c r="B113" s="6"/>
      <c r="C113" s="6"/>
      <c r="D113" s="6"/>
      <c r="E113" s="6"/>
      <c r="F113" s="6"/>
      <c r="G113" s="6"/>
      <c r="H113" s="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8"/>
      <c r="B114" s="6"/>
      <c r="C114" s="6"/>
      <c r="D114" s="6"/>
      <c r="E114" s="6"/>
      <c r="F114" s="6"/>
      <c r="G114" s="6"/>
      <c r="H114" s="6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8"/>
      <c r="B115" s="6"/>
      <c r="C115" s="6"/>
      <c r="D115" s="6"/>
      <c r="E115" s="6"/>
      <c r="F115" s="6"/>
      <c r="G115" s="6"/>
      <c r="H115" s="6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8"/>
      <c r="B116" s="6"/>
      <c r="C116" s="6"/>
      <c r="D116" s="6"/>
      <c r="E116" s="6"/>
      <c r="F116" s="6"/>
      <c r="G116" s="6"/>
      <c r="H116" s="6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8"/>
      <c r="B117" s="6"/>
      <c r="C117" s="6"/>
      <c r="D117" s="6"/>
      <c r="E117" s="6"/>
      <c r="F117" s="6"/>
      <c r="G117" s="6"/>
      <c r="H117" s="6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8"/>
      <c r="B118" s="6"/>
      <c r="C118" s="6"/>
      <c r="D118" s="6"/>
      <c r="E118" s="6"/>
      <c r="F118" s="6"/>
      <c r="G118" s="6"/>
      <c r="H118" s="6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8"/>
      <c r="B119" s="6"/>
      <c r="C119" s="6"/>
      <c r="D119" s="6"/>
      <c r="E119" s="6"/>
      <c r="F119" s="6"/>
      <c r="G119" s="6"/>
      <c r="H119" s="6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8"/>
      <c r="B120" s="6"/>
      <c r="C120" s="6"/>
      <c r="D120" s="6"/>
      <c r="E120" s="6"/>
      <c r="F120" s="6"/>
      <c r="G120" s="6"/>
      <c r="H120" s="6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8"/>
      <c r="B121" s="6"/>
      <c r="C121" s="6"/>
      <c r="D121" s="6"/>
      <c r="E121" s="6"/>
      <c r="F121" s="6"/>
      <c r="G121" s="6"/>
      <c r="H121" s="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8"/>
      <c r="B122" s="6"/>
      <c r="C122" s="6"/>
      <c r="D122" s="6"/>
      <c r="E122" s="6"/>
      <c r="F122" s="6"/>
      <c r="G122" s="6"/>
      <c r="H122" s="6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8"/>
      <c r="B123" s="6"/>
      <c r="C123" s="6"/>
      <c r="D123" s="6"/>
      <c r="E123" s="6"/>
      <c r="F123" s="6"/>
      <c r="G123" s="6"/>
      <c r="H123" s="6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8"/>
      <c r="B124" s="6"/>
      <c r="C124" s="6"/>
      <c r="D124" s="6"/>
      <c r="E124" s="6"/>
      <c r="F124" s="6"/>
      <c r="G124" s="6"/>
      <c r="H124" s="6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8"/>
      <c r="B125" s="6"/>
      <c r="C125" s="6"/>
      <c r="D125" s="6"/>
      <c r="E125" s="6"/>
      <c r="F125" s="6"/>
      <c r="G125" s="6"/>
      <c r="H125" s="6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8"/>
      <c r="B126" s="6"/>
      <c r="C126" s="6"/>
      <c r="D126" s="6"/>
      <c r="E126" s="6"/>
      <c r="F126" s="6"/>
      <c r="G126" s="6"/>
      <c r="H126" s="6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8"/>
      <c r="B127" s="6"/>
      <c r="C127" s="6"/>
      <c r="D127" s="6"/>
      <c r="E127" s="6"/>
      <c r="F127" s="6"/>
      <c r="G127" s="6"/>
      <c r="H127" s="6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8"/>
      <c r="B128" s="6"/>
      <c r="C128" s="6"/>
      <c r="D128" s="6"/>
      <c r="E128" s="6"/>
      <c r="F128" s="6"/>
      <c r="G128" s="6"/>
      <c r="H128" s="6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8"/>
      <c r="B129" s="6"/>
      <c r="C129" s="6"/>
      <c r="D129" s="6"/>
      <c r="E129" s="6"/>
      <c r="F129" s="6"/>
      <c r="G129" s="6"/>
      <c r="H129" s="6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8"/>
      <c r="B130" s="6"/>
      <c r="C130" s="6"/>
      <c r="D130" s="6"/>
      <c r="E130" s="6"/>
      <c r="F130" s="6"/>
      <c r="G130" s="6"/>
      <c r="H130" s="6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8"/>
      <c r="B131" s="6"/>
      <c r="C131" s="6"/>
      <c r="D131" s="6"/>
      <c r="E131" s="6"/>
      <c r="F131" s="6"/>
      <c r="G131" s="6"/>
      <c r="H131" s="6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8"/>
      <c r="B132" s="6"/>
      <c r="C132" s="6"/>
      <c r="D132" s="6"/>
      <c r="E132" s="6"/>
      <c r="F132" s="6"/>
      <c r="G132" s="6"/>
      <c r="H132" s="6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8"/>
      <c r="B133" s="6"/>
      <c r="C133" s="6"/>
      <c r="D133" s="6"/>
      <c r="E133" s="6"/>
      <c r="F133" s="6"/>
      <c r="G133" s="6"/>
      <c r="H133" s="6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8"/>
      <c r="B134" s="6"/>
      <c r="C134" s="6"/>
      <c r="D134" s="6"/>
      <c r="E134" s="6"/>
      <c r="F134" s="6"/>
      <c r="G134" s="6"/>
      <c r="H134" s="6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8"/>
      <c r="B135" s="6"/>
      <c r="C135" s="6"/>
      <c r="D135" s="6"/>
      <c r="E135" s="6"/>
      <c r="F135" s="6"/>
      <c r="G135" s="6"/>
      <c r="H135" s="6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8"/>
      <c r="B136" s="6"/>
      <c r="C136" s="6"/>
      <c r="D136" s="6"/>
      <c r="E136" s="6"/>
      <c r="F136" s="6"/>
      <c r="G136" s="6"/>
      <c r="H136" s="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8"/>
      <c r="B137" s="6"/>
      <c r="C137" s="6"/>
      <c r="D137" s="6"/>
      <c r="E137" s="6"/>
      <c r="F137" s="6"/>
      <c r="G137" s="6"/>
      <c r="H137" s="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8"/>
      <c r="B138" s="6"/>
      <c r="C138" s="6"/>
      <c r="D138" s="6"/>
      <c r="E138" s="6"/>
      <c r="F138" s="6"/>
      <c r="G138" s="6"/>
      <c r="H138" s="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8"/>
      <c r="B139" s="6"/>
      <c r="C139" s="6"/>
      <c r="D139" s="6"/>
      <c r="E139" s="6"/>
      <c r="F139" s="6"/>
      <c r="G139" s="6"/>
      <c r="H139" s="6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8"/>
      <c r="B140" s="6"/>
      <c r="C140" s="6"/>
      <c r="D140" s="6"/>
      <c r="E140" s="6"/>
      <c r="F140" s="6"/>
      <c r="G140" s="6"/>
      <c r="H140" s="6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8"/>
      <c r="B141" s="6"/>
      <c r="C141" s="6"/>
      <c r="D141" s="6"/>
      <c r="E141" s="6"/>
      <c r="F141" s="6"/>
      <c r="G141" s="6"/>
      <c r="H141" s="6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8"/>
      <c r="B142" s="6"/>
      <c r="C142" s="6"/>
      <c r="D142" s="6"/>
      <c r="E142" s="6"/>
      <c r="F142" s="6"/>
      <c r="G142" s="6"/>
      <c r="H142" s="6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8"/>
      <c r="B143" s="6"/>
      <c r="C143" s="6"/>
      <c r="D143" s="6"/>
      <c r="E143" s="6"/>
      <c r="F143" s="6"/>
      <c r="G143" s="6"/>
      <c r="H143" s="6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8"/>
      <c r="B144" s="6"/>
      <c r="C144" s="6"/>
      <c r="D144" s="6"/>
      <c r="E144" s="6"/>
      <c r="F144" s="6"/>
      <c r="G144" s="6"/>
      <c r="H144" s="6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8"/>
      <c r="B145" s="6"/>
      <c r="C145" s="6"/>
      <c r="D145" s="6"/>
      <c r="E145" s="6"/>
      <c r="F145" s="6"/>
      <c r="G145" s="6"/>
      <c r="H145" s="6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8"/>
      <c r="B146" s="6"/>
      <c r="C146" s="6"/>
      <c r="D146" s="6"/>
      <c r="E146" s="6"/>
      <c r="F146" s="6"/>
      <c r="G146" s="6"/>
      <c r="H146" s="6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8"/>
      <c r="B147" s="6"/>
      <c r="C147" s="6"/>
      <c r="D147" s="6"/>
      <c r="E147" s="6"/>
      <c r="F147" s="6"/>
      <c r="G147" s="6"/>
      <c r="H147" s="6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8"/>
      <c r="B148" s="6"/>
      <c r="C148" s="6"/>
      <c r="D148" s="6"/>
      <c r="E148" s="6"/>
      <c r="F148" s="6"/>
      <c r="G148" s="6"/>
      <c r="H148" s="6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8"/>
      <c r="B149" s="6"/>
      <c r="C149" s="6"/>
      <c r="D149" s="6"/>
      <c r="E149" s="6"/>
      <c r="F149" s="6"/>
      <c r="G149" s="6"/>
      <c r="H149" s="6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8"/>
      <c r="B150" s="6"/>
      <c r="C150" s="6"/>
      <c r="D150" s="6"/>
      <c r="E150" s="6"/>
      <c r="F150" s="6"/>
      <c r="G150" s="6"/>
      <c r="H150" s="6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8"/>
      <c r="B151" s="6"/>
      <c r="C151" s="6"/>
      <c r="D151" s="6"/>
      <c r="E151" s="6"/>
      <c r="F151" s="6"/>
      <c r="G151" s="6"/>
      <c r="H151" s="6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8"/>
      <c r="B152" s="6"/>
      <c r="C152" s="6"/>
      <c r="D152" s="6"/>
      <c r="E152" s="6"/>
      <c r="F152" s="6"/>
      <c r="G152" s="6"/>
      <c r="H152" s="6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8"/>
      <c r="B153" s="6"/>
      <c r="C153" s="6"/>
      <c r="D153" s="6"/>
      <c r="E153" s="6"/>
      <c r="F153" s="6"/>
      <c r="G153" s="6"/>
      <c r="H153" s="6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8"/>
      <c r="B154" s="6"/>
      <c r="C154" s="6"/>
      <c r="D154" s="6"/>
      <c r="E154" s="6"/>
      <c r="F154" s="6"/>
      <c r="G154" s="6"/>
      <c r="H154" s="6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8"/>
      <c r="B155" s="6"/>
      <c r="C155" s="6"/>
      <c r="D155" s="6"/>
      <c r="E155" s="6"/>
      <c r="F155" s="6"/>
      <c r="G155" s="6"/>
      <c r="H155" s="6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8"/>
      <c r="B156" s="6"/>
      <c r="C156" s="6"/>
      <c r="D156" s="6"/>
      <c r="E156" s="6"/>
      <c r="F156" s="6"/>
      <c r="G156" s="6"/>
      <c r="H156" s="6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8"/>
      <c r="B157" s="6"/>
      <c r="C157" s="6"/>
      <c r="D157" s="6"/>
      <c r="E157" s="6"/>
      <c r="F157" s="6"/>
      <c r="G157" s="6"/>
      <c r="H157" s="6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8"/>
      <c r="B158" s="6"/>
      <c r="C158" s="6"/>
      <c r="D158" s="6"/>
      <c r="E158" s="6"/>
      <c r="F158" s="6"/>
      <c r="G158" s="6"/>
      <c r="H158" s="6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8"/>
      <c r="B159" s="6"/>
      <c r="C159" s="6"/>
      <c r="D159" s="6"/>
      <c r="E159" s="6"/>
      <c r="F159" s="6"/>
      <c r="G159" s="6"/>
      <c r="H159" s="6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8"/>
      <c r="B160" s="6"/>
      <c r="C160" s="6"/>
      <c r="D160" s="6"/>
      <c r="E160" s="6"/>
      <c r="F160" s="6"/>
      <c r="G160" s="6"/>
      <c r="H160" s="6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8"/>
      <c r="B161" s="6"/>
      <c r="C161" s="6"/>
      <c r="D161" s="6"/>
      <c r="E161" s="6"/>
      <c r="F161" s="6"/>
      <c r="G161" s="6"/>
      <c r="H161" s="6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8"/>
      <c r="B162" s="6"/>
      <c r="C162" s="6"/>
      <c r="D162" s="6"/>
      <c r="E162" s="6"/>
      <c r="F162" s="6"/>
      <c r="G162" s="6"/>
      <c r="H162" s="6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8"/>
      <c r="B163" s="6"/>
      <c r="C163" s="6"/>
      <c r="D163" s="6"/>
      <c r="E163" s="6"/>
      <c r="F163" s="6"/>
      <c r="G163" s="6"/>
      <c r="H163" s="6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8"/>
      <c r="B164" s="6"/>
      <c r="C164" s="6"/>
      <c r="D164" s="6"/>
      <c r="E164" s="6"/>
      <c r="F164" s="6"/>
      <c r="G164" s="6"/>
      <c r="H164" s="6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8"/>
      <c r="B165" s="6"/>
      <c r="C165" s="6"/>
      <c r="D165" s="6"/>
      <c r="E165" s="6"/>
      <c r="F165" s="6"/>
      <c r="G165" s="6"/>
      <c r="H165" s="6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8"/>
      <c r="B166" s="6"/>
      <c r="C166" s="6"/>
      <c r="D166" s="6"/>
      <c r="E166" s="6"/>
      <c r="F166" s="6"/>
      <c r="G166" s="6"/>
      <c r="H166" s="6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8"/>
      <c r="B167" s="6"/>
      <c r="C167" s="6"/>
      <c r="D167" s="6"/>
      <c r="E167" s="6"/>
      <c r="F167" s="6"/>
      <c r="G167" s="6"/>
      <c r="H167" s="6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8"/>
      <c r="B168" s="6"/>
      <c r="C168" s="6"/>
      <c r="D168" s="6"/>
      <c r="E168" s="6"/>
      <c r="F168" s="6"/>
      <c r="G168" s="6"/>
      <c r="H168" s="6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8"/>
      <c r="B169" s="6"/>
      <c r="C169" s="6"/>
      <c r="D169" s="6"/>
      <c r="E169" s="6"/>
      <c r="F169" s="6"/>
      <c r="G169" s="6"/>
      <c r="H169" s="6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8"/>
      <c r="B170" s="6"/>
      <c r="C170" s="6"/>
      <c r="D170" s="6"/>
      <c r="E170" s="6"/>
      <c r="F170" s="6"/>
      <c r="G170" s="6"/>
      <c r="H170" s="6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8"/>
      <c r="B171" s="6"/>
      <c r="C171" s="6"/>
      <c r="D171" s="6"/>
      <c r="E171" s="6"/>
      <c r="F171" s="6"/>
      <c r="G171" s="6"/>
      <c r="H171" s="6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8"/>
      <c r="B172" s="6"/>
      <c r="C172" s="6"/>
      <c r="D172" s="6"/>
      <c r="E172" s="6"/>
      <c r="F172" s="6"/>
      <c r="G172" s="6"/>
      <c r="H172" s="6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8"/>
      <c r="B173" s="6"/>
      <c r="C173" s="6"/>
      <c r="D173" s="6"/>
      <c r="E173" s="6"/>
      <c r="F173" s="6"/>
      <c r="G173" s="6"/>
      <c r="H173" s="6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8"/>
      <c r="B174" s="6"/>
      <c r="C174" s="6"/>
      <c r="D174" s="6"/>
      <c r="E174" s="6"/>
      <c r="F174" s="6"/>
      <c r="G174" s="6"/>
      <c r="H174" s="6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8"/>
      <c r="B175" s="6"/>
      <c r="C175" s="6"/>
      <c r="D175" s="6"/>
      <c r="E175" s="6"/>
      <c r="F175" s="6"/>
      <c r="G175" s="6"/>
      <c r="H175" s="6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8"/>
      <c r="B176" s="6"/>
      <c r="C176" s="6"/>
      <c r="D176" s="6"/>
      <c r="E176" s="6"/>
      <c r="F176" s="6"/>
      <c r="G176" s="6"/>
      <c r="H176" s="6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8"/>
      <c r="B177" s="6"/>
      <c r="C177" s="6"/>
      <c r="D177" s="6"/>
      <c r="E177" s="6"/>
      <c r="F177" s="6"/>
      <c r="G177" s="6"/>
      <c r="H177" s="6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8"/>
      <c r="B178" s="6"/>
      <c r="C178" s="6"/>
      <c r="D178" s="6"/>
      <c r="E178" s="6"/>
      <c r="F178" s="6"/>
      <c r="G178" s="6"/>
      <c r="H178" s="6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8"/>
      <c r="B179" s="6"/>
      <c r="C179" s="6"/>
      <c r="D179" s="6"/>
      <c r="E179" s="6"/>
      <c r="F179" s="6"/>
      <c r="G179" s="6"/>
      <c r="H179" s="6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8"/>
      <c r="B180" s="6"/>
      <c r="C180" s="6"/>
      <c r="D180" s="6"/>
      <c r="E180" s="6"/>
      <c r="F180" s="6"/>
      <c r="G180" s="6"/>
      <c r="H180" s="6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8"/>
      <c r="B181" s="6"/>
      <c r="C181" s="6"/>
      <c r="D181" s="6"/>
      <c r="E181" s="6"/>
      <c r="F181" s="6"/>
      <c r="G181" s="6"/>
      <c r="H181" s="6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8"/>
      <c r="B182" s="6"/>
      <c r="C182" s="6"/>
      <c r="D182" s="6"/>
      <c r="E182" s="6"/>
      <c r="F182" s="6"/>
      <c r="G182" s="6"/>
      <c r="H182" s="6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8"/>
      <c r="B183" s="6"/>
      <c r="C183" s="6"/>
      <c r="D183" s="6"/>
      <c r="E183" s="6"/>
      <c r="F183" s="6"/>
      <c r="G183" s="6"/>
      <c r="H183" s="6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6"/>
      <c r="C184" s="6"/>
      <c r="D184" s="6"/>
      <c r="E184" s="6"/>
      <c r="F184" s="6"/>
      <c r="G184" s="6"/>
      <c r="H184" s="6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6"/>
      <c r="C185" s="6"/>
      <c r="D185" s="6"/>
      <c r="E185" s="6"/>
      <c r="F185" s="6"/>
      <c r="G185" s="6"/>
      <c r="H185" s="6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6"/>
      <c r="C186" s="6"/>
      <c r="D186" s="6"/>
      <c r="E186" s="6"/>
      <c r="F186" s="6"/>
      <c r="G186" s="6"/>
      <c r="H186" s="6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6"/>
      <c r="C187" s="6"/>
      <c r="D187" s="6"/>
      <c r="E187" s="6"/>
      <c r="F187" s="6"/>
      <c r="G187" s="6"/>
      <c r="H187" s="6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6"/>
      <c r="C188" s="6"/>
      <c r="D188" s="6"/>
      <c r="E188" s="6"/>
      <c r="F188" s="6"/>
      <c r="G188" s="6"/>
      <c r="H188" s="6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6"/>
      <c r="C189" s="6"/>
      <c r="D189" s="6"/>
      <c r="E189" s="6"/>
      <c r="F189" s="6"/>
      <c r="G189" s="6"/>
      <c r="H189" s="6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6"/>
      <c r="C190" s="6"/>
      <c r="D190" s="6"/>
      <c r="E190" s="6"/>
      <c r="F190" s="6"/>
      <c r="G190" s="6"/>
      <c r="H190" s="6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6"/>
      <c r="C191" s="6"/>
      <c r="D191" s="6"/>
      <c r="E191" s="6"/>
      <c r="F191" s="6"/>
      <c r="G191" s="6"/>
      <c r="H191" s="6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6"/>
      <c r="C192" s="6"/>
      <c r="D192" s="6"/>
      <c r="E192" s="6"/>
      <c r="F192" s="6"/>
      <c r="G192" s="6"/>
      <c r="H192" s="6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6"/>
      <c r="C193" s="6"/>
      <c r="D193" s="6"/>
      <c r="E193" s="6"/>
      <c r="F193" s="6"/>
      <c r="G193" s="6"/>
      <c r="H193" s="6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6"/>
      <c r="C194" s="6"/>
      <c r="D194" s="6"/>
      <c r="E194" s="6"/>
      <c r="F194" s="6"/>
      <c r="G194" s="6"/>
      <c r="H194" s="6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6"/>
      <c r="C195" s="6"/>
      <c r="D195" s="6"/>
      <c r="E195" s="6"/>
      <c r="F195" s="6"/>
      <c r="G195" s="6"/>
      <c r="H195" s="6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6"/>
      <c r="C196" s="6"/>
      <c r="D196" s="6"/>
      <c r="E196" s="6"/>
      <c r="F196" s="6"/>
      <c r="G196" s="6"/>
      <c r="H196" s="6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6"/>
      <c r="C197" s="6"/>
      <c r="D197" s="6"/>
      <c r="E197" s="6"/>
      <c r="F197" s="6"/>
      <c r="G197" s="6"/>
      <c r="H197" s="6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6"/>
      <c r="C198" s="6"/>
      <c r="D198" s="6"/>
      <c r="E198" s="6"/>
      <c r="F198" s="6"/>
      <c r="G198" s="6"/>
      <c r="H198" s="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6"/>
      <c r="C199" s="6"/>
      <c r="D199" s="6"/>
      <c r="E199" s="6"/>
      <c r="F199" s="6"/>
      <c r="G199" s="6"/>
      <c r="H199" s="6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6"/>
      <c r="C200" s="6"/>
      <c r="D200" s="6"/>
      <c r="E200" s="6"/>
      <c r="F200" s="6"/>
      <c r="G200" s="6"/>
      <c r="H200" s="6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6"/>
      <c r="C201" s="6"/>
      <c r="D201" s="6"/>
      <c r="E201" s="6"/>
      <c r="F201" s="6"/>
      <c r="G201" s="6"/>
      <c r="H201" s="6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6"/>
      <c r="C202" s="6"/>
      <c r="D202" s="6"/>
      <c r="E202" s="6"/>
      <c r="F202" s="6"/>
      <c r="G202" s="6"/>
      <c r="H202" s="6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6"/>
      <c r="C203" s="6"/>
      <c r="D203" s="6"/>
      <c r="E203" s="6"/>
      <c r="F203" s="6"/>
      <c r="G203" s="6"/>
      <c r="H203" s="6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6"/>
      <c r="C204" s="6"/>
      <c r="D204" s="6"/>
      <c r="E204" s="6"/>
      <c r="F204" s="6"/>
      <c r="G204" s="6"/>
      <c r="H204" s="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6"/>
      <c r="C205" s="6"/>
      <c r="D205" s="6"/>
      <c r="E205" s="6"/>
      <c r="F205" s="6"/>
      <c r="G205" s="6"/>
      <c r="H205" s="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6"/>
      <c r="C206" s="6"/>
      <c r="D206" s="6"/>
      <c r="E206" s="6"/>
      <c r="F206" s="6"/>
      <c r="G206" s="6"/>
      <c r="H206" s="6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6"/>
      <c r="C207" s="6"/>
      <c r="D207" s="6"/>
      <c r="E207" s="6"/>
      <c r="F207" s="6"/>
      <c r="G207" s="6"/>
      <c r="H207" s="6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6"/>
      <c r="C208" s="6"/>
      <c r="D208" s="6"/>
      <c r="E208" s="6"/>
      <c r="F208" s="6"/>
      <c r="G208" s="6"/>
      <c r="H208" s="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6"/>
      <c r="C209" s="6"/>
      <c r="D209" s="6"/>
      <c r="E209" s="6"/>
      <c r="F209" s="6"/>
      <c r="G209" s="6"/>
      <c r="H209" s="6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6"/>
      <c r="C210" s="6"/>
      <c r="D210" s="6"/>
      <c r="E210" s="6"/>
      <c r="F210" s="6"/>
      <c r="G210" s="6"/>
      <c r="H210" s="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6"/>
      <c r="C211" s="6"/>
      <c r="D211" s="6"/>
      <c r="E211" s="6"/>
      <c r="F211" s="6"/>
      <c r="G211" s="6"/>
      <c r="H211" s="6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6"/>
      <c r="C212" s="6"/>
      <c r="D212" s="6"/>
      <c r="E212" s="6"/>
      <c r="F212" s="6"/>
      <c r="G212" s="6"/>
      <c r="H212" s="6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6"/>
      <c r="C213" s="6"/>
      <c r="D213" s="6"/>
      <c r="E213" s="6"/>
      <c r="F213" s="6"/>
      <c r="G213" s="6"/>
      <c r="H213" s="6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6"/>
      <c r="C214" s="6"/>
      <c r="D214" s="6"/>
      <c r="E214" s="6"/>
      <c r="F214" s="6"/>
      <c r="G214" s="6"/>
      <c r="H214" s="6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6"/>
      <c r="C215" s="6"/>
      <c r="D215" s="6"/>
      <c r="E215" s="6"/>
      <c r="F215" s="6"/>
      <c r="G215" s="6"/>
      <c r="H215" s="6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6"/>
      <c r="C216" s="6"/>
      <c r="D216" s="6"/>
      <c r="E216" s="6"/>
      <c r="F216" s="6"/>
      <c r="G216" s="6"/>
      <c r="H216" s="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6"/>
      <c r="C217" s="6"/>
      <c r="D217" s="6"/>
      <c r="E217" s="6"/>
      <c r="F217" s="6"/>
      <c r="G217" s="6"/>
      <c r="H217" s="6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6"/>
      <c r="C218" s="6"/>
      <c r="D218" s="6"/>
      <c r="E218" s="6"/>
      <c r="F218" s="6"/>
      <c r="G218" s="6"/>
      <c r="H218" s="6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6"/>
      <c r="C219" s="6"/>
      <c r="D219" s="6"/>
      <c r="E219" s="6"/>
      <c r="F219" s="6"/>
      <c r="G219" s="6"/>
      <c r="H219" s="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6"/>
      <c r="C220" s="6"/>
      <c r="D220" s="6"/>
      <c r="E220" s="6"/>
      <c r="F220" s="6"/>
      <c r="G220" s="6"/>
      <c r="H220" s="6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6"/>
      <c r="C221" s="6"/>
      <c r="D221" s="6"/>
      <c r="E221" s="6"/>
      <c r="F221" s="6"/>
      <c r="G221" s="6"/>
      <c r="H221" s="6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6"/>
      <c r="C222" s="6"/>
      <c r="D222" s="6"/>
      <c r="E222" s="6"/>
      <c r="F222" s="6"/>
      <c r="G222" s="6"/>
      <c r="H222" s="6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6"/>
      <c r="C223" s="6"/>
      <c r="D223" s="6"/>
      <c r="E223" s="6"/>
      <c r="F223" s="6"/>
      <c r="G223" s="6"/>
      <c r="H223" s="6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6"/>
      <c r="C224" s="6"/>
      <c r="D224" s="6"/>
      <c r="E224" s="6"/>
      <c r="F224" s="6"/>
      <c r="G224" s="6"/>
      <c r="H224" s="6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6"/>
      <c r="C225" s="6"/>
      <c r="D225" s="6"/>
      <c r="E225" s="6"/>
      <c r="F225" s="6"/>
      <c r="G225" s="6"/>
      <c r="H225" s="6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6"/>
      <c r="C226" s="6"/>
      <c r="D226" s="6"/>
      <c r="E226" s="6"/>
      <c r="F226" s="6"/>
      <c r="G226" s="6"/>
      <c r="H226" s="6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1"/>
      <c r="B227" s="6"/>
      <c r="C227" s="6"/>
      <c r="D227" s="6"/>
      <c r="E227" s="6"/>
      <c r="F227" s="6"/>
      <c r="G227" s="6"/>
      <c r="H227" s="6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1"/>
      <c r="B228" s="6"/>
      <c r="C228" s="6"/>
      <c r="D228" s="6"/>
      <c r="E228" s="6"/>
      <c r="F228" s="6"/>
      <c r="G228" s="6"/>
      <c r="H228" s="6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1"/>
      <c r="B229" s="6"/>
      <c r="C229" s="6"/>
      <c r="D229" s="6"/>
      <c r="E229" s="6"/>
      <c r="F229" s="6"/>
      <c r="G229" s="6"/>
      <c r="H229" s="6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1"/>
      <c r="B230" s="6"/>
      <c r="C230" s="6"/>
      <c r="D230" s="6"/>
      <c r="E230" s="6"/>
      <c r="F230" s="6"/>
      <c r="G230" s="6"/>
      <c r="H230" s="6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1"/>
      <c r="B231" s="6"/>
      <c r="C231" s="6"/>
      <c r="D231" s="6"/>
      <c r="E231" s="6"/>
      <c r="F231" s="6"/>
      <c r="G231" s="6"/>
      <c r="H231" s="6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1"/>
      <c r="B232" s="6"/>
      <c r="C232" s="6"/>
      <c r="D232" s="6"/>
      <c r="E232" s="6"/>
      <c r="F232" s="6"/>
      <c r="G232" s="6"/>
      <c r="H232" s="6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1"/>
      <c r="B233" s="6"/>
      <c r="C233" s="6"/>
      <c r="D233" s="6"/>
      <c r="E233" s="6"/>
      <c r="F233" s="6"/>
      <c r="G233" s="6"/>
      <c r="H233" s="6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1"/>
      <c r="B234" s="6"/>
      <c r="C234" s="6"/>
      <c r="D234" s="6"/>
      <c r="E234" s="6"/>
      <c r="F234" s="6"/>
      <c r="G234" s="6"/>
      <c r="H234" s="6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1"/>
      <c r="B235" s="6"/>
      <c r="C235" s="6"/>
      <c r="D235" s="6"/>
      <c r="E235" s="6"/>
      <c r="F235" s="6"/>
      <c r="G235" s="6"/>
      <c r="H235" s="6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1"/>
      <c r="B236" s="6"/>
      <c r="C236" s="6"/>
      <c r="D236" s="6"/>
      <c r="E236" s="6"/>
      <c r="F236" s="6"/>
      <c r="G236" s="6"/>
      <c r="H236" s="6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1"/>
      <c r="B237" s="6"/>
      <c r="C237" s="6"/>
      <c r="D237" s="6"/>
      <c r="E237" s="6"/>
      <c r="F237" s="6"/>
      <c r="G237" s="6"/>
      <c r="H237" s="6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1"/>
      <c r="B238" s="6"/>
      <c r="C238" s="6"/>
      <c r="D238" s="6"/>
      <c r="E238" s="6"/>
      <c r="F238" s="6"/>
      <c r="G238" s="6"/>
      <c r="H238" s="6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1"/>
      <c r="B239" s="6"/>
      <c r="C239" s="6"/>
      <c r="D239" s="6"/>
      <c r="E239" s="6"/>
      <c r="F239" s="6"/>
      <c r="G239" s="6"/>
      <c r="H239" s="6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1"/>
      <c r="B240" s="6"/>
      <c r="C240" s="6"/>
      <c r="D240" s="6"/>
      <c r="E240" s="6"/>
      <c r="F240" s="6"/>
      <c r="G240" s="6"/>
      <c r="H240" s="6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1"/>
      <c r="B241" s="6"/>
      <c r="C241" s="6"/>
      <c r="D241" s="6"/>
      <c r="E241" s="6"/>
      <c r="F241" s="6"/>
      <c r="G241" s="6"/>
      <c r="H241" s="6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1"/>
      <c r="B242" s="6"/>
      <c r="C242" s="6"/>
      <c r="D242" s="6"/>
      <c r="E242" s="6"/>
      <c r="F242" s="6"/>
      <c r="G242" s="6"/>
      <c r="H242" s="6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1"/>
      <c r="B243" s="6"/>
      <c r="C243" s="6"/>
      <c r="D243" s="6"/>
      <c r="E243" s="6"/>
      <c r="F243" s="6"/>
      <c r="G243" s="6"/>
      <c r="H243" s="6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1"/>
      <c r="B244" s="6"/>
      <c r="C244" s="6"/>
      <c r="D244" s="6"/>
      <c r="E244" s="6"/>
      <c r="F244" s="6"/>
      <c r="G244" s="6"/>
      <c r="H244" s="6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>
      <c r="A245" s="1"/>
      <c r="B245" s="6"/>
      <c r="C245" s="6"/>
      <c r="D245" s="6"/>
      <c r="E245" s="6"/>
      <c r="F245" s="6"/>
      <c r="G245" s="6"/>
      <c r="H245" s="6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>
      <c r="A246" s="1"/>
      <c r="B246" s="6"/>
      <c r="C246" s="6"/>
      <c r="D246" s="6"/>
      <c r="E246" s="6"/>
      <c r="F246" s="6"/>
      <c r="G246" s="6"/>
      <c r="H246" s="6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>
      <c r="A247" s="1"/>
      <c r="B247" s="6"/>
      <c r="C247" s="6"/>
      <c r="D247" s="6"/>
      <c r="E247" s="6"/>
      <c r="F247" s="6"/>
      <c r="G247" s="6"/>
      <c r="H247" s="6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>
      <c r="A248" s="1"/>
      <c r="B248" s="6"/>
      <c r="C248" s="6"/>
      <c r="D248" s="6"/>
      <c r="E248" s="6"/>
      <c r="F248" s="6"/>
      <c r="G248" s="6"/>
      <c r="H248" s="6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>
      <c r="A249" s="1"/>
      <c r="B249" s="6"/>
      <c r="C249" s="6"/>
      <c r="D249" s="6"/>
      <c r="E249" s="6"/>
      <c r="F249" s="6"/>
      <c r="G249" s="6"/>
      <c r="H249" s="6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>
      <c r="A250" s="1"/>
      <c r="B250" s="6"/>
      <c r="C250" s="6"/>
      <c r="D250" s="6"/>
      <c r="E250" s="6"/>
      <c r="F250" s="6"/>
      <c r="G250" s="6"/>
      <c r="H250" s="6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>
      <c r="A251" s="1"/>
      <c r="B251" s="6"/>
      <c r="C251" s="6"/>
      <c r="D251" s="6"/>
      <c r="E251" s="6"/>
      <c r="F251" s="6"/>
      <c r="G251" s="6"/>
      <c r="H251" s="6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>
      <c r="A252" s="1"/>
      <c r="B252" s="6"/>
      <c r="C252" s="6"/>
      <c r="D252" s="6"/>
      <c r="E252" s="6"/>
      <c r="F252" s="6"/>
      <c r="G252" s="6"/>
      <c r="H252" s="6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>
      <c r="A253" s="1"/>
      <c r="B253" s="6"/>
      <c r="C253" s="6"/>
      <c r="D253" s="6"/>
      <c r="E253" s="6"/>
      <c r="F253" s="6"/>
      <c r="G253" s="6"/>
      <c r="H253" s="6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>
      <c r="A254" s="1"/>
      <c r="B254" s="6"/>
      <c r="C254" s="6"/>
      <c r="D254" s="6"/>
      <c r="E254" s="6"/>
      <c r="F254" s="6"/>
      <c r="G254" s="6"/>
      <c r="H254" s="6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>
      <c r="A255" s="1"/>
      <c r="B255" s="6"/>
      <c r="C255" s="6"/>
      <c r="D255" s="6"/>
      <c r="E255" s="6"/>
      <c r="F255" s="6"/>
      <c r="G255" s="6"/>
      <c r="H255" s="6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>
      <c r="A256" s="1"/>
      <c r="B256" s="6"/>
      <c r="C256" s="6"/>
      <c r="D256" s="6"/>
      <c r="E256" s="6"/>
      <c r="F256" s="6"/>
      <c r="G256" s="6"/>
      <c r="H256" s="6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>
      <c r="A257" s="1"/>
      <c r="B257" s="6"/>
      <c r="C257" s="6"/>
      <c r="D257" s="6"/>
      <c r="E257" s="6"/>
      <c r="F257" s="6"/>
      <c r="G257" s="6"/>
      <c r="H257" s="6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>
      <c r="A258" s="1"/>
      <c r="B258" s="6"/>
      <c r="C258" s="6"/>
      <c r="D258" s="6"/>
      <c r="E258" s="6"/>
      <c r="F258" s="6"/>
      <c r="G258" s="6"/>
      <c r="H258" s="6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>
      <c r="A259" s="1"/>
      <c r="B259" s="6"/>
      <c r="C259" s="6"/>
      <c r="D259" s="6"/>
      <c r="E259" s="6"/>
      <c r="F259" s="6"/>
      <c r="G259" s="6"/>
      <c r="H259" s="6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>
      <c r="A260" s="1"/>
      <c r="B260" s="6"/>
      <c r="C260" s="6"/>
      <c r="D260" s="6"/>
      <c r="E260" s="6"/>
      <c r="F260" s="6"/>
      <c r="G260" s="6"/>
      <c r="H260" s="6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>
      <c r="A261" s="1"/>
      <c r="B261" s="6"/>
      <c r="C261" s="6"/>
      <c r="D261" s="6"/>
      <c r="E261" s="6"/>
      <c r="F261" s="6"/>
      <c r="G261" s="6"/>
      <c r="H261" s="6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>
      <c r="A262" s="1"/>
      <c r="B262" s="6"/>
      <c r="C262" s="6"/>
      <c r="D262" s="6"/>
      <c r="E262" s="6"/>
      <c r="F262" s="6"/>
      <c r="G262" s="6"/>
      <c r="H262" s="6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>
      <c r="A263" s="1"/>
      <c r="B263" s="6"/>
      <c r="C263" s="6"/>
      <c r="D263" s="6"/>
      <c r="E263" s="6"/>
      <c r="F263" s="6"/>
      <c r="G263" s="6"/>
      <c r="H263" s="6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>
      <c r="A264" s="1"/>
      <c r="B264" s="6"/>
      <c r="C264" s="6"/>
      <c r="D264" s="6"/>
      <c r="E264" s="6"/>
      <c r="F264" s="6"/>
      <c r="G264" s="6"/>
      <c r="H264" s="6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>
      <c r="A265" s="1"/>
      <c r="B265" s="6"/>
      <c r="C265" s="6"/>
      <c r="D265" s="6"/>
      <c r="E265" s="6"/>
      <c r="F265" s="6"/>
      <c r="G265" s="6"/>
      <c r="H265" s="6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>
      <c r="A266" s="1"/>
      <c r="B266" s="6"/>
      <c r="C266" s="6"/>
      <c r="D266" s="6"/>
      <c r="E266" s="6"/>
      <c r="F266" s="6"/>
      <c r="G266" s="6"/>
      <c r="H266" s="6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>
      <c r="A267" s="1"/>
      <c r="B267" s="6"/>
      <c r="C267" s="6"/>
      <c r="D267" s="6"/>
      <c r="E267" s="6"/>
      <c r="F267" s="6"/>
      <c r="G267" s="6"/>
      <c r="H267" s="6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>
      <c r="A268" s="1"/>
      <c r="B268" s="6"/>
      <c r="C268" s="6"/>
      <c r="D268" s="6"/>
      <c r="E268" s="6"/>
      <c r="F268" s="6"/>
      <c r="G268" s="6"/>
      <c r="H268" s="6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>
      <c r="A269" s="1"/>
      <c r="B269" s="6"/>
      <c r="C269" s="6"/>
      <c r="D269" s="6"/>
      <c r="E269" s="6"/>
      <c r="F269" s="6"/>
      <c r="G269" s="6"/>
      <c r="H269" s="6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>
      <c r="A270" s="1"/>
      <c r="B270" s="6"/>
      <c r="C270" s="6"/>
      <c r="D270" s="6"/>
      <c r="E270" s="6"/>
      <c r="F270" s="6"/>
      <c r="G270" s="6"/>
      <c r="H270" s="6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>
      <c r="A271" s="1"/>
      <c r="B271" s="6"/>
      <c r="C271" s="6"/>
      <c r="D271" s="6"/>
      <c r="E271" s="6"/>
      <c r="F271" s="6"/>
      <c r="G271" s="6"/>
      <c r="H271" s="6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>
      <c r="A272" s="1"/>
      <c r="B272" s="6"/>
      <c r="C272" s="6"/>
      <c r="D272" s="6"/>
      <c r="E272" s="6"/>
      <c r="F272" s="6"/>
      <c r="G272" s="6"/>
      <c r="H272" s="6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>
      <c r="A273" s="1"/>
      <c r="B273" s="6"/>
      <c r="C273" s="6"/>
      <c r="D273" s="6"/>
      <c r="E273" s="6"/>
      <c r="F273" s="6"/>
      <c r="G273" s="6"/>
      <c r="H273" s="6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>
      <c r="A274" s="1"/>
      <c r="B274" s="6"/>
      <c r="C274" s="6"/>
      <c r="D274" s="6"/>
      <c r="E274" s="6"/>
      <c r="F274" s="6"/>
      <c r="G274" s="6"/>
      <c r="H274" s="6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>
      <c r="A275" s="1"/>
      <c r="B275" s="6"/>
      <c r="C275" s="6"/>
      <c r="D275" s="6"/>
      <c r="E275" s="6"/>
      <c r="F275" s="6"/>
      <c r="G275" s="6"/>
      <c r="H275" s="6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>
      <c r="A276" s="1"/>
      <c r="B276" s="6"/>
      <c r="C276" s="6"/>
      <c r="D276" s="6"/>
      <c r="E276" s="6"/>
      <c r="F276" s="6"/>
      <c r="G276" s="6"/>
      <c r="H276" s="6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>
      <c r="A277" s="1"/>
      <c r="B277" s="6"/>
      <c r="C277" s="6"/>
      <c r="D277" s="6"/>
      <c r="E277" s="6"/>
      <c r="F277" s="6"/>
      <c r="G277" s="6"/>
      <c r="H277" s="6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>
      <c r="A278" s="1"/>
      <c r="B278" s="6"/>
      <c r="C278" s="6"/>
      <c r="D278" s="6"/>
      <c r="E278" s="6"/>
      <c r="F278" s="6"/>
      <c r="G278" s="6"/>
      <c r="H278" s="6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>
      <c r="A279" s="1"/>
      <c r="B279" s="6"/>
      <c r="C279" s="6"/>
      <c r="D279" s="6"/>
      <c r="E279" s="6"/>
      <c r="F279" s="6"/>
      <c r="G279" s="6"/>
      <c r="H279" s="6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>
      <c r="A280" s="1"/>
      <c r="B280" s="6"/>
      <c r="C280" s="6"/>
      <c r="D280" s="6"/>
      <c r="E280" s="6"/>
      <c r="F280" s="6"/>
      <c r="G280" s="6"/>
      <c r="H280" s="6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>
      <c r="A281" s="1"/>
      <c r="B281" s="6"/>
      <c r="C281" s="6"/>
      <c r="D281" s="6"/>
      <c r="E281" s="6"/>
      <c r="F281" s="6"/>
      <c r="G281" s="6"/>
      <c r="H281" s="6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>
      <c r="A282" s="1"/>
      <c r="B282" s="6"/>
      <c r="C282" s="6"/>
      <c r="D282" s="6"/>
      <c r="E282" s="6"/>
      <c r="F282" s="6"/>
      <c r="G282" s="6"/>
      <c r="H282" s="6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>
      <c r="A283" s="1"/>
      <c r="B283" s="6"/>
      <c r="C283" s="6"/>
      <c r="D283" s="6"/>
      <c r="E283" s="6"/>
      <c r="F283" s="6"/>
      <c r="G283" s="6"/>
      <c r="H283" s="6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>
      <c r="A284" s="1"/>
      <c r="B284" s="6"/>
      <c r="C284" s="6"/>
      <c r="D284" s="6"/>
      <c r="E284" s="6"/>
      <c r="F284" s="6"/>
      <c r="G284" s="6"/>
      <c r="H284" s="6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>
      <c r="A285" s="1"/>
      <c r="B285" s="6"/>
      <c r="C285" s="6"/>
      <c r="D285" s="6"/>
      <c r="E285" s="6"/>
      <c r="F285" s="6"/>
      <c r="G285" s="6"/>
      <c r="H285" s="6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>
      <c r="A286" s="1"/>
      <c r="B286" s="6"/>
      <c r="C286" s="6"/>
      <c r="D286" s="6"/>
      <c r="E286" s="6"/>
      <c r="F286" s="6"/>
      <c r="G286" s="6"/>
      <c r="H286" s="6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>
      <c r="A287" s="1"/>
      <c r="B287" s="6"/>
      <c r="C287" s="6"/>
      <c r="D287" s="6"/>
      <c r="E287" s="6"/>
      <c r="F287" s="6"/>
      <c r="G287" s="6"/>
      <c r="H287" s="6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>
      <c r="A288" s="1"/>
      <c r="B288" s="6"/>
      <c r="C288" s="6"/>
      <c r="D288" s="6"/>
      <c r="E288" s="6"/>
      <c r="F288" s="6"/>
      <c r="G288" s="6"/>
      <c r="H288" s="6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>
      <c r="A289" s="1"/>
      <c r="B289" s="6"/>
      <c r="C289" s="6"/>
      <c r="D289" s="6"/>
      <c r="E289" s="6"/>
      <c r="F289" s="6"/>
      <c r="G289" s="6"/>
      <c r="H289" s="6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>
      <c r="A290" s="1"/>
      <c r="B290" s="6"/>
      <c r="C290" s="6"/>
      <c r="D290" s="6"/>
      <c r="E290" s="6"/>
      <c r="F290" s="6"/>
      <c r="G290" s="6"/>
      <c r="H290" s="6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>
      <c r="A291" s="1"/>
      <c r="B291" s="6"/>
      <c r="C291" s="6"/>
      <c r="D291" s="6"/>
      <c r="E291" s="6"/>
      <c r="F291" s="6"/>
      <c r="G291" s="6"/>
      <c r="H291" s="6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>
      <c r="A292" s="1"/>
      <c r="B292" s="6"/>
      <c r="C292" s="6"/>
      <c r="D292" s="6"/>
      <c r="E292" s="6"/>
      <c r="F292" s="6"/>
      <c r="G292" s="6"/>
      <c r="H292" s="6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>
      <c r="A293" s="1"/>
      <c r="B293" s="6"/>
      <c r="C293" s="6"/>
      <c r="D293" s="6"/>
      <c r="E293" s="6"/>
      <c r="F293" s="6"/>
      <c r="G293" s="6"/>
      <c r="H293" s="6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>
      <c r="A294" s="1"/>
      <c r="B294" s="6"/>
      <c r="C294" s="6"/>
      <c r="D294" s="6"/>
      <c r="E294" s="6"/>
      <c r="F294" s="6"/>
      <c r="G294" s="6"/>
      <c r="H294" s="6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>
      <c r="A295" s="1"/>
      <c r="B295" s="6"/>
      <c r="C295" s="6"/>
      <c r="D295" s="6"/>
      <c r="E295" s="6"/>
      <c r="F295" s="6"/>
      <c r="G295" s="6"/>
      <c r="H295" s="6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>
      <c r="A296" s="1"/>
      <c r="B296" s="6"/>
      <c r="C296" s="6"/>
      <c r="D296" s="6"/>
      <c r="E296" s="6"/>
      <c r="F296" s="6"/>
      <c r="G296" s="6"/>
      <c r="H296" s="6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>
      <c r="A297" s="1"/>
      <c r="B297" s="6"/>
      <c r="C297" s="6"/>
      <c r="D297" s="6"/>
      <c r="E297" s="6"/>
      <c r="F297" s="6"/>
      <c r="G297" s="6"/>
      <c r="H297" s="6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>
      <c r="A298" s="1"/>
      <c r="B298" s="6"/>
      <c r="C298" s="6"/>
      <c r="D298" s="6"/>
      <c r="E298" s="6"/>
      <c r="F298" s="6"/>
      <c r="G298" s="6"/>
      <c r="H298" s="6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>
      <c r="A299" s="1"/>
      <c r="B299" s="6"/>
      <c r="C299" s="6"/>
      <c r="D299" s="6"/>
      <c r="E299" s="6"/>
      <c r="F299" s="6"/>
      <c r="G299" s="6"/>
      <c r="H299" s="6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>
      <c r="A300" s="1"/>
      <c r="B300" s="6"/>
      <c r="C300" s="6"/>
      <c r="D300" s="6"/>
      <c r="E300" s="6"/>
      <c r="F300" s="6"/>
      <c r="G300" s="6"/>
      <c r="H300" s="6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>
      <c r="A301" s="1"/>
      <c r="B301" s="6"/>
      <c r="C301" s="6"/>
      <c r="D301" s="6"/>
      <c r="E301" s="6"/>
      <c r="F301" s="6"/>
      <c r="G301" s="6"/>
      <c r="H301" s="6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>
      <c r="A302" s="1"/>
      <c r="B302" s="6"/>
      <c r="C302" s="6"/>
      <c r="D302" s="6"/>
      <c r="E302" s="6"/>
      <c r="F302" s="6"/>
      <c r="G302" s="6"/>
      <c r="H302" s="6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>
      <c r="A303" s="1"/>
      <c r="B303" s="6"/>
      <c r="C303" s="6"/>
      <c r="D303" s="6"/>
      <c r="E303" s="6"/>
      <c r="F303" s="6"/>
      <c r="G303" s="6"/>
      <c r="H303" s="6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>
      <c r="A304" s="1"/>
      <c r="B304" s="6"/>
      <c r="C304" s="6"/>
      <c r="D304" s="6"/>
      <c r="E304" s="6"/>
      <c r="F304" s="6"/>
      <c r="G304" s="6"/>
      <c r="H304" s="6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>
      <c r="A305" s="1"/>
      <c r="B305" s="6"/>
      <c r="C305" s="6"/>
      <c r="D305" s="6"/>
      <c r="E305" s="6"/>
      <c r="F305" s="6"/>
      <c r="G305" s="6"/>
      <c r="H305" s="6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>
      <c r="A306" s="1"/>
      <c r="B306" s="6"/>
      <c r="C306" s="6"/>
      <c r="D306" s="6"/>
      <c r="E306" s="6"/>
      <c r="F306" s="6"/>
      <c r="G306" s="6"/>
      <c r="H306" s="6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>
      <c r="A307" s="1"/>
      <c r="B307" s="6"/>
      <c r="C307" s="6"/>
      <c r="D307" s="6"/>
      <c r="E307" s="6"/>
      <c r="F307" s="6"/>
      <c r="G307" s="6"/>
      <c r="H307" s="6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>
      <c r="A308" s="1"/>
      <c r="B308" s="6"/>
      <c r="C308" s="6"/>
      <c r="D308" s="6"/>
      <c r="E308" s="6"/>
      <c r="F308" s="6"/>
      <c r="G308" s="6"/>
      <c r="H308" s="6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>
      <c r="A309" s="1"/>
      <c r="B309" s="6"/>
      <c r="C309" s="6"/>
      <c r="D309" s="6"/>
      <c r="E309" s="6"/>
      <c r="F309" s="6"/>
      <c r="G309" s="6"/>
      <c r="H309" s="6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>
      <c r="A310" s="1"/>
      <c r="B310" s="6"/>
      <c r="C310" s="6"/>
      <c r="D310" s="6"/>
      <c r="E310" s="6"/>
      <c r="F310" s="6"/>
      <c r="G310" s="6"/>
      <c r="H310" s="6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>
      <c r="A311" s="1"/>
      <c r="B311" s="6"/>
      <c r="C311" s="6"/>
      <c r="D311" s="6"/>
      <c r="E311" s="6"/>
      <c r="F311" s="6"/>
      <c r="G311" s="6"/>
      <c r="H311" s="6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>
      <c r="A312" s="1"/>
      <c r="B312" s="6"/>
      <c r="C312" s="6"/>
      <c r="D312" s="6"/>
      <c r="E312" s="6"/>
      <c r="F312" s="6"/>
      <c r="G312" s="6"/>
      <c r="H312" s="6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>
      <c r="A313" s="1"/>
      <c r="B313" s="6"/>
      <c r="C313" s="6"/>
      <c r="D313" s="6"/>
      <c r="E313" s="6"/>
      <c r="F313" s="6"/>
      <c r="G313" s="6"/>
      <c r="H313" s="6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>
      <c r="A314" s="1"/>
      <c r="B314" s="6"/>
      <c r="C314" s="6"/>
      <c r="D314" s="6"/>
      <c r="E314" s="6"/>
      <c r="F314" s="6"/>
      <c r="G314" s="6"/>
      <c r="H314" s="6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>
      <c r="A315" s="1"/>
      <c r="B315" s="6"/>
      <c r="C315" s="6"/>
      <c r="D315" s="6"/>
      <c r="E315" s="6"/>
      <c r="F315" s="6"/>
      <c r="G315" s="6"/>
      <c r="H315" s="6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1"/>
      <c r="B316" s="6"/>
      <c r="C316" s="6"/>
      <c r="D316" s="6"/>
      <c r="E316" s="6"/>
      <c r="F316" s="6"/>
      <c r="G316" s="6"/>
      <c r="H316" s="6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1"/>
      <c r="B317" s="6"/>
      <c r="C317" s="6"/>
      <c r="D317" s="6"/>
      <c r="E317" s="6"/>
      <c r="F317" s="6"/>
      <c r="G317" s="6"/>
      <c r="H317" s="6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1"/>
      <c r="B318" s="6"/>
      <c r="C318" s="6"/>
      <c r="D318" s="6"/>
      <c r="E318" s="6"/>
      <c r="F318" s="6"/>
      <c r="G318" s="6"/>
      <c r="H318" s="6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1"/>
      <c r="B319" s="6"/>
      <c r="C319" s="6"/>
      <c r="D319" s="6"/>
      <c r="E319" s="6"/>
      <c r="F319" s="6"/>
      <c r="G319" s="6"/>
      <c r="H319" s="6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>
      <c r="A320" s="1"/>
      <c r="B320" s="6"/>
      <c r="C320" s="6"/>
      <c r="D320" s="6"/>
      <c r="E320" s="6"/>
      <c r="F320" s="6"/>
      <c r="G320" s="6"/>
      <c r="H320" s="6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1"/>
      <c r="B321" s="6"/>
      <c r="C321" s="6"/>
      <c r="D321" s="6"/>
      <c r="E321" s="6"/>
      <c r="F321" s="6"/>
      <c r="G321" s="6"/>
      <c r="H321" s="6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>
      <c r="A322" s="1"/>
      <c r="B322" s="6"/>
      <c r="C322" s="6"/>
      <c r="D322" s="6"/>
      <c r="E322" s="6"/>
      <c r="F322" s="6"/>
      <c r="G322" s="6"/>
      <c r="H322" s="6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>
      <c r="A323" s="1"/>
      <c r="B323" s="6"/>
      <c r="C323" s="6"/>
      <c r="D323" s="6"/>
      <c r="E323" s="6"/>
      <c r="F323" s="6"/>
      <c r="G323" s="6"/>
      <c r="H323" s="6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>
      <c r="A324" s="1"/>
      <c r="B324" s="6"/>
      <c r="C324" s="6"/>
      <c r="D324" s="6"/>
      <c r="E324" s="6"/>
      <c r="F324" s="6"/>
      <c r="G324" s="6"/>
      <c r="H324" s="6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>
      <c r="A325" s="1"/>
      <c r="B325" s="6"/>
      <c r="C325" s="6"/>
      <c r="D325" s="6"/>
      <c r="E325" s="6"/>
      <c r="F325" s="6"/>
      <c r="G325" s="6"/>
      <c r="H325" s="6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1"/>
      <c r="B326" s="6"/>
      <c r="C326" s="6"/>
      <c r="D326" s="6"/>
      <c r="E326" s="6"/>
      <c r="F326" s="6"/>
      <c r="G326" s="6"/>
      <c r="H326" s="6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1"/>
      <c r="B327" s="6"/>
      <c r="C327" s="6"/>
      <c r="D327" s="6"/>
      <c r="E327" s="6"/>
      <c r="F327" s="6"/>
      <c r="G327" s="6"/>
      <c r="H327" s="6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1"/>
      <c r="B328" s="6"/>
      <c r="C328" s="6"/>
      <c r="D328" s="6"/>
      <c r="E328" s="6"/>
      <c r="F328" s="6"/>
      <c r="G328" s="6"/>
      <c r="H328" s="6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1"/>
      <c r="B329" s="6"/>
      <c r="C329" s="6"/>
      <c r="D329" s="6"/>
      <c r="E329" s="6"/>
      <c r="F329" s="6"/>
      <c r="G329" s="6"/>
      <c r="H329" s="6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>
      <c r="A330" s="1"/>
      <c r="B330" s="6"/>
      <c r="C330" s="6"/>
      <c r="D330" s="6"/>
      <c r="E330" s="6"/>
      <c r="F330" s="6"/>
      <c r="G330" s="6"/>
      <c r="H330" s="6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1"/>
      <c r="B331" s="6"/>
      <c r="C331" s="6"/>
      <c r="D331" s="6"/>
      <c r="E331" s="6"/>
      <c r="F331" s="6"/>
      <c r="G331" s="6"/>
      <c r="H331" s="6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>
      <c r="A332" s="1"/>
      <c r="B332" s="6"/>
      <c r="C332" s="6"/>
      <c r="D332" s="6"/>
      <c r="E332" s="6"/>
      <c r="F332" s="6"/>
      <c r="G332" s="6"/>
      <c r="H332" s="6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>
      <c r="A333" s="1"/>
      <c r="B333" s="6"/>
      <c r="C333" s="6"/>
      <c r="D333" s="6"/>
      <c r="E333" s="6"/>
      <c r="F333" s="6"/>
      <c r="G333" s="6"/>
      <c r="H333" s="6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>
      <c r="A334" s="1"/>
      <c r="B334" s="6"/>
      <c r="C334" s="6"/>
      <c r="D334" s="6"/>
      <c r="E334" s="6"/>
      <c r="F334" s="6"/>
      <c r="G334" s="6"/>
      <c r="H334" s="6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>
      <c r="A335" s="1"/>
      <c r="B335" s="6"/>
      <c r="C335" s="6"/>
      <c r="D335" s="6"/>
      <c r="E335" s="6"/>
      <c r="F335" s="6"/>
      <c r="G335" s="6"/>
      <c r="H335" s="6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>
      <c r="A336" s="1"/>
      <c r="B336" s="6"/>
      <c r="C336" s="6"/>
      <c r="D336" s="6"/>
      <c r="E336" s="6"/>
      <c r="F336" s="6"/>
      <c r="G336" s="6"/>
      <c r="H336" s="6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1"/>
      <c r="B337" s="6"/>
      <c r="C337" s="6"/>
      <c r="D337" s="6"/>
      <c r="E337" s="6"/>
      <c r="F337" s="6"/>
      <c r="G337" s="6"/>
      <c r="H337" s="6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>
      <c r="A338" s="1"/>
      <c r="B338" s="6"/>
      <c r="C338" s="6"/>
      <c r="D338" s="6"/>
      <c r="E338" s="6"/>
      <c r="F338" s="6"/>
      <c r="G338" s="6"/>
      <c r="H338" s="6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>
      <c r="A339" s="1"/>
      <c r="B339" s="6"/>
      <c r="C339" s="6"/>
      <c r="D339" s="6"/>
      <c r="E339" s="6"/>
      <c r="F339" s="6"/>
      <c r="G339" s="6"/>
      <c r="H339" s="6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>
      <c r="A340" s="1"/>
      <c r="B340" s="6"/>
      <c r="C340" s="6"/>
      <c r="D340" s="6"/>
      <c r="E340" s="6"/>
      <c r="F340" s="6"/>
      <c r="G340" s="6"/>
      <c r="H340" s="6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>
      <c r="A341" s="1"/>
      <c r="B341" s="6"/>
      <c r="C341" s="6"/>
      <c r="D341" s="6"/>
      <c r="E341" s="6"/>
      <c r="F341" s="6"/>
      <c r="G341" s="6"/>
      <c r="H341" s="6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>
      <c r="A342" s="1"/>
      <c r="B342" s="6"/>
      <c r="C342" s="6"/>
      <c r="D342" s="6"/>
      <c r="E342" s="6"/>
      <c r="F342" s="6"/>
      <c r="G342" s="6"/>
      <c r="H342" s="6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>
      <c r="A343" s="1"/>
      <c r="B343" s="6"/>
      <c r="C343" s="6"/>
      <c r="D343" s="6"/>
      <c r="E343" s="6"/>
      <c r="F343" s="6"/>
      <c r="G343" s="6"/>
      <c r="H343" s="6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>
      <c r="A344" s="1"/>
      <c r="B344" s="6"/>
      <c r="C344" s="6"/>
      <c r="D344" s="6"/>
      <c r="E344" s="6"/>
      <c r="F344" s="6"/>
      <c r="G344" s="6"/>
      <c r="H344" s="6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>
      <c r="A345" s="1"/>
      <c r="B345" s="6"/>
      <c r="C345" s="6"/>
      <c r="D345" s="6"/>
      <c r="E345" s="6"/>
      <c r="F345" s="6"/>
      <c r="G345" s="6"/>
      <c r="H345" s="6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>
      <c r="A346" s="1"/>
      <c r="B346" s="6"/>
      <c r="C346" s="6"/>
      <c r="D346" s="6"/>
      <c r="E346" s="6"/>
      <c r="F346" s="6"/>
      <c r="G346" s="6"/>
      <c r="H346" s="6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>
      <c r="A347" s="1"/>
      <c r="B347" s="6"/>
      <c r="C347" s="6"/>
      <c r="D347" s="6"/>
      <c r="E347" s="6"/>
      <c r="F347" s="6"/>
      <c r="G347" s="6"/>
      <c r="H347" s="6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>
      <c r="A348" s="1"/>
      <c r="B348" s="6"/>
      <c r="C348" s="6"/>
      <c r="D348" s="6"/>
      <c r="E348" s="6"/>
      <c r="F348" s="6"/>
      <c r="G348" s="6"/>
      <c r="H348" s="6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>
      <c r="A349" s="1"/>
      <c r="B349" s="6"/>
      <c r="C349" s="6"/>
      <c r="D349" s="6"/>
      <c r="E349" s="6"/>
      <c r="F349" s="6"/>
      <c r="G349" s="6"/>
      <c r="H349" s="6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1"/>
      <c r="B350" s="6"/>
      <c r="C350" s="6"/>
      <c r="D350" s="6"/>
      <c r="E350" s="6"/>
      <c r="F350" s="6"/>
      <c r="G350" s="6"/>
      <c r="H350" s="6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>
      <c r="A351" s="1"/>
      <c r="B351" s="6"/>
      <c r="C351" s="6"/>
      <c r="D351" s="6"/>
      <c r="E351" s="6"/>
      <c r="F351" s="6"/>
      <c r="G351" s="6"/>
      <c r="H351" s="6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1"/>
      <c r="B352" s="6"/>
      <c r="C352" s="6"/>
      <c r="D352" s="6"/>
      <c r="E352" s="6"/>
      <c r="F352" s="6"/>
      <c r="G352" s="6"/>
      <c r="H352" s="6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>
      <c r="A353" s="1"/>
      <c r="B353" s="6"/>
      <c r="C353" s="6"/>
      <c r="D353" s="6"/>
      <c r="E353" s="6"/>
      <c r="F353" s="6"/>
      <c r="G353" s="6"/>
      <c r="H353" s="6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>
      <c r="A354" s="1"/>
      <c r="B354" s="6"/>
      <c r="C354" s="6"/>
      <c r="D354" s="6"/>
      <c r="E354" s="6"/>
      <c r="F354" s="6"/>
      <c r="G354" s="6"/>
      <c r="H354" s="6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>
      <c r="A355" s="1"/>
      <c r="B355" s="6"/>
      <c r="C355" s="6"/>
      <c r="D355" s="6"/>
      <c r="E355" s="6"/>
      <c r="F355" s="6"/>
      <c r="G355" s="6"/>
      <c r="H355" s="6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>
      <c r="A356" s="1"/>
      <c r="B356" s="6"/>
      <c r="C356" s="6"/>
      <c r="D356" s="6"/>
      <c r="E356" s="6"/>
      <c r="F356" s="6"/>
      <c r="G356" s="6"/>
      <c r="H356" s="6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1"/>
      <c r="B357" s="6"/>
      <c r="C357" s="6"/>
      <c r="D357" s="6"/>
      <c r="E357" s="6"/>
      <c r="F357" s="6"/>
      <c r="G357" s="6"/>
      <c r="H357" s="6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1"/>
      <c r="B358" s="6"/>
      <c r="C358" s="6"/>
      <c r="D358" s="6"/>
      <c r="E358" s="6"/>
      <c r="F358" s="6"/>
      <c r="G358" s="6"/>
      <c r="H358" s="6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1"/>
      <c r="B359" s="6"/>
      <c r="C359" s="6"/>
      <c r="D359" s="6"/>
      <c r="E359" s="6"/>
      <c r="F359" s="6"/>
      <c r="G359" s="6"/>
      <c r="H359" s="6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1"/>
      <c r="B360" s="6"/>
      <c r="C360" s="6"/>
      <c r="D360" s="6"/>
      <c r="E360" s="6"/>
      <c r="F360" s="6"/>
      <c r="G360" s="6"/>
      <c r="H360" s="6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1"/>
      <c r="B361" s="6"/>
      <c r="C361" s="6"/>
      <c r="D361" s="6"/>
      <c r="E361" s="6"/>
      <c r="F361" s="6"/>
      <c r="G361" s="6"/>
      <c r="H361" s="6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1"/>
      <c r="B362" s="6"/>
      <c r="C362" s="6"/>
      <c r="D362" s="6"/>
      <c r="E362" s="6"/>
      <c r="F362" s="6"/>
      <c r="G362" s="6"/>
      <c r="H362" s="6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1"/>
      <c r="B363" s="6"/>
      <c r="C363" s="6"/>
      <c r="D363" s="6"/>
      <c r="E363" s="6"/>
      <c r="F363" s="6"/>
      <c r="G363" s="6"/>
      <c r="H363" s="6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1"/>
      <c r="B364" s="6"/>
      <c r="C364" s="6"/>
      <c r="D364" s="6"/>
      <c r="E364" s="6"/>
      <c r="F364" s="6"/>
      <c r="G364" s="6"/>
      <c r="H364" s="6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>
      <c r="A365" s="1"/>
      <c r="B365" s="6"/>
      <c r="C365" s="6"/>
      <c r="D365" s="6"/>
      <c r="E365" s="6"/>
      <c r="F365" s="6"/>
      <c r="G365" s="6"/>
      <c r="H365" s="6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1"/>
      <c r="B366" s="6"/>
      <c r="C366" s="6"/>
      <c r="D366" s="6"/>
      <c r="E366" s="6"/>
      <c r="F366" s="6"/>
      <c r="G366" s="6"/>
      <c r="H366" s="6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>
      <c r="A367" s="1"/>
      <c r="B367" s="6"/>
      <c r="C367" s="6"/>
      <c r="D367" s="6"/>
      <c r="E367" s="6"/>
      <c r="F367" s="6"/>
      <c r="G367" s="6"/>
      <c r="H367" s="6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>
      <c r="A368" s="1"/>
      <c r="B368" s="6"/>
      <c r="C368" s="6"/>
      <c r="D368" s="6"/>
      <c r="E368" s="6"/>
      <c r="F368" s="6"/>
      <c r="G368" s="6"/>
      <c r="H368" s="6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>
      <c r="A369" s="1"/>
      <c r="B369" s="6"/>
      <c r="C369" s="6"/>
      <c r="D369" s="6"/>
      <c r="E369" s="6"/>
      <c r="F369" s="6"/>
      <c r="G369" s="6"/>
      <c r="H369" s="6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>
      <c r="A370" s="1"/>
      <c r="B370" s="6"/>
      <c r="C370" s="6"/>
      <c r="D370" s="6"/>
      <c r="E370" s="6"/>
      <c r="F370" s="6"/>
      <c r="G370" s="6"/>
      <c r="H370" s="6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1"/>
      <c r="B371" s="6"/>
      <c r="C371" s="6"/>
      <c r="D371" s="6"/>
      <c r="E371" s="6"/>
      <c r="F371" s="6"/>
      <c r="G371" s="6"/>
      <c r="H371" s="6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>
      <c r="A372" s="1"/>
      <c r="B372" s="6"/>
      <c r="C372" s="6"/>
      <c r="D372" s="6"/>
      <c r="E372" s="6"/>
      <c r="F372" s="6"/>
      <c r="G372" s="6"/>
      <c r="H372" s="6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1"/>
      <c r="B373" s="6"/>
      <c r="C373" s="6"/>
      <c r="D373" s="6"/>
      <c r="E373" s="6"/>
      <c r="F373" s="6"/>
      <c r="G373" s="6"/>
      <c r="H373" s="6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1"/>
      <c r="B374" s="6"/>
      <c r="C374" s="6"/>
      <c r="D374" s="6"/>
      <c r="E374" s="6"/>
      <c r="F374" s="6"/>
      <c r="G374" s="6"/>
      <c r="H374" s="6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1"/>
      <c r="B375" s="6"/>
      <c r="C375" s="6"/>
      <c r="D375" s="6"/>
      <c r="E375" s="6"/>
      <c r="F375" s="6"/>
      <c r="G375" s="6"/>
      <c r="H375" s="6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>
      <c r="A376" s="1"/>
      <c r="B376" s="6"/>
      <c r="C376" s="6"/>
      <c r="D376" s="6"/>
      <c r="E376" s="6"/>
      <c r="F376" s="6"/>
      <c r="G376" s="6"/>
      <c r="H376" s="6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>
      <c r="A377" s="1"/>
      <c r="B377" s="6"/>
      <c r="C377" s="6"/>
      <c r="D377" s="6"/>
      <c r="E377" s="6"/>
      <c r="F377" s="6"/>
      <c r="G377" s="6"/>
      <c r="H377" s="6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>
      <c r="A378" s="1"/>
      <c r="B378" s="6"/>
      <c r="C378" s="6"/>
      <c r="D378" s="6"/>
      <c r="E378" s="6"/>
      <c r="F378" s="6"/>
      <c r="G378" s="6"/>
      <c r="H378" s="6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>
      <c r="A379" s="1"/>
      <c r="B379" s="6"/>
      <c r="C379" s="6"/>
      <c r="D379" s="6"/>
      <c r="E379" s="6"/>
      <c r="F379" s="6"/>
      <c r="G379" s="6"/>
      <c r="H379" s="6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>
      <c r="A380" s="1"/>
      <c r="B380" s="6"/>
      <c r="C380" s="6"/>
      <c r="D380" s="6"/>
      <c r="E380" s="6"/>
      <c r="F380" s="6"/>
      <c r="G380" s="6"/>
      <c r="H380" s="6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1"/>
      <c r="B381" s="6"/>
      <c r="C381" s="6"/>
      <c r="D381" s="6"/>
      <c r="E381" s="6"/>
      <c r="F381" s="6"/>
      <c r="G381" s="6"/>
      <c r="H381" s="6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>
      <c r="A382" s="1"/>
      <c r="B382" s="6"/>
      <c r="C382" s="6"/>
      <c r="D382" s="6"/>
      <c r="E382" s="6"/>
      <c r="F382" s="6"/>
      <c r="G382" s="6"/>
      <c r="H382" s="6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1"/>
      <c r="B383" s="6"/>
      <c r="C383" s="6"/>
      <c r="D383" s="6"/>
      <c r="E383" s="6"/>
      <c r="F383" s="6"/>
      <c r="G383" s="6"/>
      <c r="H383" s="6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>
      <c r="A384" s="1"/>
      <c r="B384" s="6"/>
      <c r="C384" s="6"/>
      <c r="D384" s="6"/>
      <c r="E384" s="6"/>
      <c r="F384" s="6"/>
      <c r="G384" s="6"/>
      <c r="H384" s="6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1"/>
      <c r="B385" s="6"/>
      <c r="C385" s="6"/>
      <c r="D385" s="6"/>
      <c r="E385" s="6"/>
      <c r="F385" s="6"/>
      <c r="G385" s="6"/>
      <c r="H385" s="6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>
      <c r="A386" s="1"/>
      <c r="B386" s="6"/>
      <c r="C386" s="6"/>
      <c r="D386" s="6"/>
      <c r="E386" s="6"/>
      <c r="F386" s="6"/>
      <c r="G386" s="6"/>
      <c r="H386" s="6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>
      <c r="A387" s="1"/>
      <c r="B387" s="6"/>
      <c r="C387" s="6"/>
      <c r="D387" s="6"/>
      <c r="E387" s="6"/>
      <c r="F387" s="6"/>
      <c r="G387" s="6"/>
      <c r="H387" s="6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>
      <c r="A388" s="1"/>
      <c r="B388" s="6"/>
      <c r="C388" s="6"/>
      <c r="D388" s="6"/>
      <c r="E388" s="6"/>
      <c r="F388" s="6"/>
      <c r="G388" s="6"/>
      <c r="H388" s="6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>
      <c r="A389" s="1"/>
      <c r="B389" s="6"/>
      <c r="C389" s="6"/>
      <c r="D389" s="6"/>
      <c r="E389" s="6"/>
      <c r="F389" s="6"/>
      <c r="G389" s="6"/>
      <c r="H389" s="6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>
      <c r="A390" s="1"/>
      <c r="B390" s="6"/>
      <c r="C390" s="6"/>
      <c r="D390" s="6"/>
      <c r="E390" s="6"/>
      <c r="F390" s="6"/>
      <c r="G390" s="6"/>
      <c r="H390" s="6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1"/>
      <c r="B391" s="6"/>
      <c r="C391" s="6"/>
      <c r="D391" s="6"/>
      <c r="E391" s="6"/>
      <c r="F391" s="6"/>
      <c r="G391" s="6"/>
      <c r="H391" s="6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>
      <c r="A392" s="1"/>
      <c r="B392" s="6"/>
      <c r="C392" s="6"/>
      <c r="D392" s="6"/>
      <c r="E392" s="6"/>
      <c r="F392" s="6"/>
      <c r="G392" s="6"/>
      <c r="H392" s="6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1"/>
      <c r="B393" s="6"/>
      <c r="C393" s="6"/>
      <c r="D393" s="6"/>
      <c r="E393" s="6"/>
      <c r="F393" s="6"/>
      <c r="G393" s="6"/>
      <c r="H393" s="6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>
      <c r="A394" s="1"/>
      <c r="B394" s="6"/>
      <c r="C394" s="6"/>
      <c r="D394" s="6"/>
      <c r="E394" s="6"/>
      <c r="F394" s="6"/>
      <c r="G394" s="6"/>
      <c r="H394" s="6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>
      <c r="A395" s="1"/>
      <c r="B395" s="6"/>
      <c r="C395" s="6"/>
      <c r="D395" s="6"/>
      <c r="E395" s="6"/>
      <c r="F395" s="6"/>
      <c r="G395" s="6"/>
      <c r="H395" s="6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>
      <c r="A396" s="1"/>
      <c r="B396" s="6"/>
      <c r="C396" s="6"/>
      <c r="D396" s="6"/>
      <c r="E396" s="6"/>
      <c r="F396" s="6"/>
      <c r="G396" s="6"/>
      <c r="H396" s="6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>
      <c r="A397" s="1"/>
      <c r="B397" s="6"/>
      <c r="C397" s="6"/>
      <c r="D397" s="6"/>
      <c r="E397" s="6"/>
      <c r="F397" s="6"/>
      <c r="G397" s="6"/>
      <c r="H397" s="6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>
      <c r="A398" s="1"/>
      <c r="B398" s="6"/>
      <c r="C398" s="6"/>
      <c r="D398" s="6"/>
      <c r="E398" s="6"/>
      <c r="F398" s="6"/>
      <c r="G398" s="6"/>
      <c r="H398" s="6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>
      <c r="A399" s="1"/>
      <c r="B399" s="6"/>
      <c r="C399" s="6"/>
      <c r="D399" s="6"/>
      <c r="E399" s="6"/>
      <c r="F399" s="6"/>
      <c r="G399" s="6"/>
      <c r="H399" s="6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>
      <c r="A400" s="1"/>
      <c r="B400" s="6"/>
      <c r="C400" s="6"/>
      <c r="D400" s="6"/>
      <c r="E400" s="6"/>
      <c r="F400" s="6"/>
      <c r="G400" s="6"/>
      <c r="H400" s="6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>
      <c r="A401" s="1"/>
      <c r="B401" s="6"/>
      <c r="C401" s="6"/>
      <c r="D401" s="6"/>
      <c r="E401" s="6"/>
      <c r="F401" s="6"/>
      <c r="G401" s="6"/>
      <c r="H401" s="6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>
      <c r="A402" s="1"/>
      <c r="B402" s="6"/>
      <c r="C402" s="6"/>
      <c r="D402" s="6"/>
      <c r="E402" s="6"/>
      <c r="F402" s="6"/>
      <c r="G402" s="6"/>
      <c r="H402" s="6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>
      <c r="A403" s="1"/>
      <c r="B403" s="6"/>
      <c r="C403" s="6"/>
      <c r="D403" s="6"/>
      <c r="E403" s="6"/>
      <c r="F403" s="6"/>
      <c r="G403" s="6"/>
      <c r="H403" s="6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>
      <c r="A404" s="1"/>
      <c r="B404" s="6"/>
      <c r="C404" s="6"/>
      <c r="D404" s="6"/>
      <c r="E404" s="6"/>
      <c r="F404" s="6"/>
      <c r="G404" s="6"/>
      <c r="H404" s="6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>
      <c r="A405" s="1"/>
      <c r="B405" s="6"/>
      <c r="C405" s="6"/>
      <c r="D405" s="6"/>
      <c r="E405" s="6"/>
      <c r="F405" s="6"/>
      <c r="G405" s="6"/>
      <c r="H405" s="6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>
      <c r="A406" s="1"/>
      <c r="B406" s="6"/>
      <c r="C406" s="6"/>
      <c r="D406" s="6"/>
      <c r="E406" s="6"/>
      <c r="F406" s="6"/>
      <c r="G406" s="6"/>
      <c r="H406" s="6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>
      <c r="A407" s="1"/>
      <c r="B407" s="6"/>
      <c r="C407" s="6"/>
      <c r="D407" s="6"/>
      <c r="E407" s="6"/>
      <c r="F407" s="6"/>
      <c r="G407" s="6"/>
      <c r="H407" s="6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>
      <c r="A408" s="1"/>
      <c r="B408" s="6"/>
      <c r="C408" s="6"/>
      <c r="D408" s="6"/>
      <c r="E408" s="6"/>
      <c r="F408" s="6"/>
      <c r="G408" s="6"/>
      <c r="H408" s="6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1"/>
      <c r="B409" s="6"/>
      <c r="C409" s="6"/>
      <c r="D409" s="6"/>
      <c r="E409" s="6"/>
      <c r="F409" s="6"/>
      <c r="G409" s="6"/>
      <c r="H409" s="6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>
      <c r="A410" s="1"/>
      <c r="B410" s="6"/>
      <c r="C410" s="6"/>
      <c r="D410" s="6"/>
      <c r="E410" s="6"/>
      <c r="F410" s="6"/>
      <c r="G410" s="6"/>
      <c r="H410" s="6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>
      <c r="A411" s="1"/>
      <c r="B411" s="6"/>
      <c r="C411" s="6"/>
      <c r="D411" s="6"/>
      <c r="E411" s="6"/>
      <c r="F411" s="6"/>
      <c r="G411" s="6"/>
      <c r="H411" s="6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>
      <c r="A412" s="1"/>
      <c r="B412" s="6"/>
      <c r="C412" s="6"/>
      <c r="D412" s="6"/>
      <c r="E412" s="6"/>
      <c r="F412" s="6"/>
      <c r="G412" s="6"/>
      <c r="H412" s="6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>
      <c r="A413" s="1"/>
      <c r="B413" s="6"/>
      <c r="C413" s="6"/>
      <c r="D413" s="6"/>
      <c r="E413" s="6"/>
      <c r="F413" s="6"/>
      <c r="G413" s="6"/>
      <c r="H413" s="6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>
      <c r="A414" s="1"/>
      <c r="B414" s="6"/>
      <c r="C414" s="6"/>
      <c r="D414" s="6"/>
      <c r="E414" s="6"/>
      <c r="F414" s="6"/>
      <c r="G414" s="6"/>
      <c r="H414" s="6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>
      <c r="A415" s="1"/>
      <c r="B415" s="6"/>
      <c r="C415" s="6"/>
      <c r="D415" s="6"/>
      <c r="E415" s="6"/>
      <c r="F415" s="6"/>
      <c r="G415" s="6"/>
      <c r="H415" s="6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>
      <c r="A416" s="1"/>
      <c r="B416" s="6"/>
      <c r="C416" s="6"/>
      <c r="D416" s="6"/>
      <c r="E416" s="6"/>
      <c r="F416" s="6"/>
      <c r="G416" s="6"/>
      <c r="H416" s="6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>
      <c r="A417" s="1"/>
      <c r="B417" s="6"/>
      <c r="C417" s="6"/>
      <c r="D417" s="6"/>
      <c r="E417" s="6"/>
      <c r="F417" s="6"/>
      <c r="G417" s="6"/>
      <c r="H417" s="6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>
      <c r="A418" s="1"/>
      <c r="B418" s="6"/>
      <c r="C418" s="6"/>
      <c r="D418" s="6"/>
      <c r="E418" s="6"/>
      <c r="F418" s="6"/>
      <c r="G418" s="6"/>
      <c r="H418" s="6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>
      <c r="A419" s="1"/>
      <c r="B419" s="6"/>
      <c r="C419" s="6"/>
      <c r="D419" s="6"/>
      <c r="E419" s="6"/>
      <c r="F419" s="6"/>
      <c r="G419" s="6"/>
      <c r="H419" s="6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>
      <c r="A420" s="1"/>
      <c r="B420" s="6"/>
      <c r="C420" s="6"/>
      <c r="D420" s="6"/>
      <c r="E420" s="6"/>
      <c r="F420" s="6"/>
      <c r="G420" s="6"/>
      <c r="H420" s="6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>
      <c r="A421" s="1"/>
      <c r="B421" s="6"/>
      <c r="C421" s="6"/>
      <c r="D421" s="6"/>
      <c r="E421" s="6"/>
      <c r="F421" s="6"/>
      <c r="G421" s="6"/>
      <c r="H421" s="6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>
      <c r="A422" s="1"/>
      <c r="B422" s="6"/>
      <c r="C422" s="6"/>
      <c r="D422" s="6"/>
      <c r="E422" s="6"/>
      <c r="F422" s="6"/>
      <c r="G422" s="6"/>
      <c r="H422" s="6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1"/>
      <c r="B423" s="6"/>
      <c r="C423" s="6"/>
      <c r="D423" s="6"/>
      <c r="E423" s="6"/>
      <c r="F423" s="6"/>
      <c r="G423" s="6"/>
      <c r="H423" s="6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1"/>
      <c r="B424" s="6"/>
      <c r="C424" s="6"/>
      <c r="D424" s="6"/>
      <c r="E424" s="6"/>
      <c r="F424" s="6"/>
      <c r="G424" s="6"/>
      <c r="H424" s="6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1"/>
      <c r="B425" s="6"/>
      <c r="C425" s="6"/>
      <c r="D425" s="6"/>
      <c r="E425" s="6"/>
      <c r="F425" s="6"/>
      <c r="G425" s="6"/>
      <c r="H425" s="6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1"/>
      <c r="B426" s="6"/>
      <c r="C426" s="6"/>
      <c r="D426" s="6"/>
      <c r="E426" s="6"/>
      <c r="F426" s="6"/>
      <c r="G426" s="6"/>
      <c r="H426" s="6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1"/>
      <c r="B427" s="6"/>
      <c r="C427" s="6"/>
      <c r="D427" s="6"/>
      <c r="E427" s="6"/>
      <c r="F427" s="6"/>
      <c r="G427" s="6"/>
      <c r="H427" s="6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1"/>
      <c r="B428" s="6"/>
      <c r="C428" s="6"/>
      <c r="D428" s="6"/>
      <c r="E428" s="6"/>
      <c r="F428" s="6"/>
      <c r="G428" s="6"/>
      <c r="H428" s="6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1"/>
      <c r="B429" s="6"/>
      <c r="C429" s="6"/>
      <c r="D429" s="6"/>
      <c r="E429" s="6"/>
      <c r="F429" s="6"/>
      <c r="G429" s="6"/>
      <c r="H429" s="6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1"/>
      <c r="B430" s="6"/>
      <c r="C430" s="6"/>
      <c r="D430" s="6"/>
      <c r="E430" s="6"/>
      <c r="F430" s="6"/>
      <c r="G430" s="6"/>
      <c r="H430" s="6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1"/>
      <c r="B431" s="6"/>
      <c r="C431" s="6"/>
      <c r="D431" s="6"/>
      <c r="E431" s="6"/>
      <c r="F431" s="6"/>
      <c r="G431" s="6"/>
      <c r="H431" s="6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1"/>
      <c r="B432" s="6"/>
      <c r="C432" s="6"/>
      <c r="D432" s="6"/>
      <c r="E432" s="6"/>
      <c r="F432" s="6"/>
      <c r="G432" s="6"/>
      <c r="H432" s="6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1"/>
      <c r="B433" s="6"/>
      <c r="C433" s="6"/>
      <c r="D433" s="6"/>
      <c r="E433" s="6"/>
      <c r="F433" s="6"/>
      <c r="G433" s="6"/>
      <c r="H433" s="6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1"/>
      <c r="B434" s="6"/>
      <c r="C434" s="6"/>
      <c r="D434" s="6"/>
      <c r="E434" s="6"/>
      <c r="F434" s="6"/>
      <c r="G434" s="6"/>
      <c r="H434" s="6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1"/>
      <c r="B435" s="6"/>
      <c r="C435" s="6"/>
      <c r="D435" s="6"/>
      <c r="E435" s="6"/>
      <c r="F435" s="6"/>
      <c r="G435" s="6"/>
      <c r="H435" s="6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1"/>
      <c r="B436" s="6"/>
      <c r="C436" s="6"/>
      <c r="D436" s="6"/>
      <c r="E436" s="6"/>
      <c r="F436" s="6"/>
      <c r="G436" s="6"/>
      <c r="H436" s="6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1"/>
      <c r="B437" s="6"/>
      <c r="C437" s="6"/>
      <c r="D437" s="6"/>
      <c r="E437" s="6"/>
      <c r="F437" s="6"/>
      <c r="G437" s="6"/>
      <c r="H437" s="6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1"/>
      <c r="B438" s="6"/>
      <c r="C438" s="6"/>
      <c r="D438" s="6"/>
      <c r="E438" s="6"/>
      <c r="F438" s="6"/>
      <c r="G438" s="6"/>
      <c r="H438" s="6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1"/>
      <c r="B439" s="6"/>
      <c r="C439" s="6"/>
      <c r="D439" s="6"/>
      <c r="E439" s="6"/>
      <c r="F439" s="6"/>
      <c r="G439" s="6"/>
      <c r="H439" s="6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1"/>
      <c r="B440" s="6"/>
      <c r="C440" s="6"/>
      <c r="D440" s="6"/>
      <c r="E440" s="6"/>
      <c r="F440" s="6"/>
      <c r="G440" s="6"/>
      <c r="H440" s="6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1"/>
      <c r="B441" s="6"/>
      <c r="C441" s="6"/>
      <c r="D441" s="6"/>
      <c r="E441" s="6"/>
      <c r="F441" s="6"/>
      <c r="G441" s="6"/>
      <c r="H441" s="6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1"/>
      <c r="B442" s="6"/>
      <c r="C442" s="6"/>
      <c r="D442" s="6"/>
      <c r="E442" s="6"/>
      <c r="F442" s="6"/>
      <c r="G442" s="6"/>
      <c r="H442" s="6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1"/>
      <c r="B443" s="6"/>
      <c r="C443" s="6"/>
      <c r="D443" s="6"/>
      <c r="E443" s="6"/>
      <c r="F443" s="6"/>
      <c r="G443" s="6"/>
      <c r="H443" s="6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1"/>
      <c r="B444" s="6"/>
      <c r="C444" s="6"/>
      <c r="D444" s="6"/>
      <c r="E444" s="6"/>
      <c r="F444" s="6"/>
      <c r="G444" s="6"/>
      <c r="H444" s="6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1"/>
      <c r="B445" s="6"/>
      <c r="C445" s="6"/>
      <c r="D445" s="6"/>
      <c r="E445" s="6"/>
      <c r="F445" s="6"/>
      <c r="G445" s="6"/>
      <c r="H445" s="6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1"/>
      <c r="B446" s="6"/>
      <c r="C446" s="6"/>
      <c r="D446" s="6"/>
      <c r="E446" s="6"/>
      <c r="F446" s="6"/>
      <c r="G446" s="6"/>
      <c r="H446" s="6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1"/>
      <c r="B447" s="6"/>
      <c r="C447" s="6"/>
      <c r="D447" s="6"/>
      <c r="E447" s="6"/>
      <c r="F447" s="6"/>
      <c r="G447" s="6"/>
      <c r="H447" s="6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1"/>
      <c r="B448" s="6"/>
      <c r="C448" s="6"/>
      <c r="D448" s="6"/>
      <c r="E448" s="6"/>
      <c r="F448" s="6"/>
      <c r="G448" s="6"/>
      <c r="H448" s="6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1"/>
      <c r="B449" s="6"/>
      <c r="C449" s="6"/>
      <c r="D449" s="6"/>
      <c r="E449" s="6"/>
      <c r="F449" s="6"/>
      <c r="G449" s="6"/>
      <c r="H449" s="6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1"/>
      <c r="B450" s="6"/>
      <c r="C450" s="6"/>
      <c r="D450" s="6"/>
      <c r="E450" s="6"/>
      <c r="F450" s="6"/>
      <c r="G450" s="6"/>
      <c r="H450" s="6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1"/>
      <c r="B451" s="6"/>
      <c r="C451" s="6"/>
      <c r="D451" s="6"/>
      <c r="E451" s="6"/>
      <c r="F451" s="6"/>
      <c r="G451" s="6"/>
      <c r="H451" s="6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1"/>
      <c r="B452" s="6"/>
      <c r="C452" s="6"/>
      <c r="D452" s="6"/>
      <c r="E452" s="6"/>
      <c r="F452" s="6"/>
      <c r="G452" s="6"/>
      <c r="H452" s="6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1"/>
      <c r="B453" s="6"/>
      <c r="C453" s="6"/>
      <c r="D453" s="6"/>
      <c r="E453" s="6"/>
      <c r="F453" s="6"/>
      <c r="G453" s="6"/>
      <c r="H453" s="6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1"/>
      <c r="B454" s="6"/>
      <c r="C454" s="6"/>
      <c r="D454" s="6"/>
      <c r="E454" s="6"/>
      <c r="F454" s="6"/>
      <c r="G454" s="6"/>
      <c r="H454" s="6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1"/>
      <c r="B455" s="6"/>
      <c r="C455" s="6"/>
      <c r="D455" s="6"/>
      <c r="E455" s="6"/>
      <c r="F455" s="6"/>
      <c r="G455" s="6"/>
      <c r="H455" s="6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1"/>
      <c r="B456" s="6"/>
      <c r="C456" s="6"/>
      <c r="D456" s="6"/>
      <c r="E456" s="6"/>
      <c r="F456" s="6"/>
      <c r="G456" s="6"/>
      <c r="H456" s="6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1"/>
      <c r="B457" s="6"/>
      <c r="C457" s="6"/>
      <c r="D457" s="6"/>
      <c r="E457" s="6"/>
      <c r="F457" s="6"/>
      <c r="G457" s="6"/>
      <c r="H457" s="6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1"/>
      <c r="B458" s="6"/>
      <c r="C458" s="6"/>
      <c r="D458" s="6"/>
      <c r="E458" s="6"/>
      <c r="F458" s="6"/>
      <c r="G458" s="6"/>
      <c r="H458" s="6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1"/>
      <c r="B459" s="6"/>
      <c r="C459" s="6"/>
      <c r="D459" s="6"/>
      <c r="E459" s="6"/>
      <c r="F459" s="6"/>
      <c r="G459" s="6"/>
      <c r="H459" s="6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1"/>
      <c r="B460" s="6"/>
      <c r="C460" s="6"/>
      <c r="D460" s="6"/>
      <c r="E460" s="6"/>
      <c r="F460" s="6"/>
      <c r="G460" s="6"/>
      <c r="H460" s="6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1"/>
      <c r="B461" s="6"/>
      <c r="C461" s="6"/>
      <c r="D461" s="6"/>
      <c r="E461" s="6"/>
      <c r="F461" s="6"/>
      <c r="G461" s="6"/>
      <c r="H461" s="6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1"/>
      <c r="B462" s="6"/>
      <c r="C462" s="6"/>
      <c r="D462" s="6"/>
      <c r="E462" s="6"/>
      <c r="F462" s="6"/>
      <c r="G462" s="6"/>
      <c r="H462" s="6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1"/>
      <c r="B463" s="6"/>
      <c r="C463" s="6"/>
      <c r="D463" s="6"/>
      <c r="E463" s="6"/>
      <c r="F463" s="6"/>
      <c r="G463" s="6"/>
      <c r="H463" s="6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1"/>
      <c r="B464" s="6"/>
      <c r="C464" s="6"/>
      <c r="D464" s="6"/>
      <c r="E464" s="6"/>
      <c r="F464" s="6"/>
      <c r="G464" s="6"/>
      <c r="H464" s="6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1"/>
      <c r="B465" s="6"/>
      <c r="C465" s="6"/>
      <c r="D465" s="6"/>
      <c r="E465" s="6"/>
      <c r="F465" s="6"/>
      <c r="G465" s="6"/>
      <c r="H465" s="6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1"/>
      <c r="B466" s="6"/>
      <c r="C466" s="6"/>
      <c r="D466" s="6"/>
      <c r="E466" s="6"/>
      <c r="F466" s="6"/>
      <c r="G466" s="6"/>
      <c r="H466" s="6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1"/>
      <c r="B467" s="6"/>
      <c r="C467" s="6"/>
      <c r="D467" s="6"/>
      <c r="E467" s="6"/>
      <c r="F467" s="6"/>
      <c r="G467" s="6"/>
      <c r="H467" s="6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1"/>
      <c r="B468" s="6"/>
      <c r="C468" s="6"/>
      <c r="D468" s="6"/>
      <c r="E468" s="6"/>
      <c r="F468" s="6"/>
      <c r="G468" s="6"/>
      <c r="H468" s="6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1"/>
      <c r="B469" s="6"/>
      <c r="C469" s="6"/>
      <c r="D469" s="6"/>
      <c r="E469" s="6"/>
      <c r="F469" s="6"/>
      <c r="G469" s="6"/>
      <c r="H469" s="6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1"/>
      <c r="B470" s="6"/>
      <c r="C470" s="6"/>
      <c r="D470" s="6"/>
      <c r="E470" s="6"/>
      <c r="F470" s="6"/>
      <c r="G470" s="6"/>
      <c r="H470" s="6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1"/>
      <c r="B471" s="6"/>
      <c r="C471" s="6"/>
      <c r="D471" s="6"/>
      <c r="E471" s="6"/>
      <c r="F471" s="6"/>
      <c r="G471" s="6"/>
      <c r="H471" s="6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1"/>
      <c r="B472" s="6"/>
      <c r="C472" s="6"/>
      <c r="D472" s="6"/>
      <c r="E472" s="6"/>
      <c r="F472" s="6"/>
      <c r="G472" s="6"/>
      <c r="H472" s="6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1"/>
      <c r="B473" s="6"/>
      <c r="C473" s="6"/>
      <c r="D473" s="6"/>
      <c r="E473" s="6"/>
      <c r="F473" s="6"/>
      <c r="G473" s="6"/>
      <c r="H473" s="6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1"/>
      <c r="B474" s="6"/>
      <c r="C474" s="6"/>
      <c r="D474" s="6"/>
      <c r="E474" s="6"/>
      <c r="F474" s="6"/>
      <c r="G474" s="6"/>
      <c r="H474" s="6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1"/>
      <c r="B475" s="6"/>
      <c r="C475" s="6"/>
      <c r="D475" s="6"/>
      <c r="E475" s="6"/>
      <c r="F475" s="6"/>
      <c r="G475" s="6"/>
      <c r="H475" s="6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1"/>
      <c r="B476" s="6"/>
      <c r="C476" s="6"/>
      <c r="D476" s="6"/>
      <c r="E476" s="6"/>
      <c r="F476" s="6"/>
      <c r="G476" s="6"/>
      <c r="H476" s="6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1"/>
      <c r="B477" s="6"/>
      <c r="C477" s="6"/>
      <c r="D477" s="6"/>
      <c r="E477" s="6"/>
      <c r="F477" s="6"/>
      <c r="G477" s="6"/>
      <c r="H477" s="6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1"/>
      <c r="B478" s="6"/>
      <c r="C478" s="6"/>
      <c r="D478" s="6"/>
      <c r="E478" s="6"/>
      <c r="F478" s="6"/>
      <c r="G478" s="6"/>
      <c r="H478" s="6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1"/>
      <c r="B479" s="6"/>
      <c r="C479" s="6"/>
      <c r="D479" s="6"/>
      <c r="E479" s="6"/>
      <c r="F479" s="6"/>
      <c r="G479" s="6"/>
      <c r="H479" s="6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1"/>
      <c r="B480" s="6"/>
      <c r="C480" s="6"/>
      <c r="D480" s="6"/>
      <c r="E480" s="6"/>
      <c r="F480" s="6"/>
      <c r="G480" s="6"/>
      <c r="H480" s="6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1"/>
      <c r="B481" s="6"/>
      <c r="C481" s="6"/>
      <c r="D481" s="6"/>
      <c r="E481" s="6"/>
      <c r="F481" s="6"/>
      <c r="G481" s="6"/>
      <c r="H481" s="6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1"/>
      <c r="B482" s="6"/>
      <c r="C482" s="6"/>
      <c r="D482" s="6"/>
      <c r="E482" s="6"/>
      <c r="F482" s="6"/>
      <c r="G482" s="6"/>
      <c r="H482" s="6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1"/>
      <c r="B483" s="6"/>
      <c r="C483" s="6"/>
      <c r="D483" s="6"/>
      <c r="E483" s="6"/>
      <c r="F483" s="6"/>
      <c r="G483" s="6"/>
      <c r="H483" s="6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1"/>
      <c r="B484" s="6"/>
      <c r="C484" s="6"/>
      <c r="D484" s="6"/>
      <c r="E484" s="6"/>
      <c r="F484" s="6"/>
      <c r="G484" s="6"/>
      <c r="H484" s="6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1"/>
      <c r="B485" s="6"/>
      <c r="C485" s="6"/>
      <c r="D485" s="6"/>
      <c r="E485" s="6"/>
      <c r="F485" s="6"/>
      <c r="G485" s="6"/>
      <c r="H485" s="6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1"/>
      <c r="B486" s="6"/>
      <c r="C486" s="6"/>
      <c r="D486" s="6"/>
      <c r="E486" s="6"/>
      <c r="F486" s="6"/>
      <c r="G486" s="6"/>
      <c r="H486" s="6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1"/>
      <c r="B487" s="6"/>
      <c r="C487" s="6"/>
      <c r="D487" s="6"/>
      <c r="E487" s="6"/>
      <c r="F487" s="6"/>
      <c r="G487" s="6"/>
      <c r="H487" s="6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1"/>
      <c r="B488" s="6"/>
      <c r="C488" s="6"/>
      <c r="D488" s="6"/>
      <c r="E488" s="6"/>
      <c r="F488" s="6"/>
      <c r="G488" s="6"/>
      <c r="H488" s="6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1"/>
      <c r="B489" s="6"/>
      <c r="C489" s="6"/>
      <c r="D489" s="6"/>
      <c r="E489" s="6"/>
      <c r="F489" s="6"/>
      <c r="G489" s="6"/>
      <c r="H489" s="6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1"/>
      <c r="B490" s="6"/>
      <c r="C490" s="6"/>
      <c r="D490" s="6"/>
      <c r="E490" s="6"/>
      <c r="F490" s="6"/>
      <c r="G490" s="6"/>
      <c r="H490" s="6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1"/>
      <c r="B491" s="6"/>
      <c r="C491" s="6"/>
      <c r="D491" s="6"/>
      <c r="E491" s="6"/>
      <c r="F491" s="6"/>
      <c r="G491" s="6"/>
      <c r="H491" s="6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1"/>
      <c r="B492" s="6"/>
      <c r="C492" s="6"/>
      <c r="D492" s="6"/>
      <c r="E492" s="6"/>
      <c r="F492" s="6"/>
      <c r="G492" s="6"/>
      <c r="H492" s="6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1"/>
      <c r="B493" s="6"/>
      <c r="C493" s="6"/>
      <c r="D493" s="6"/>
      <c r="E493" s="6"/>
      <c r="F493" s="6"/>
      <c r="G493" s="6"/>
      <c r="H493" s="6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1"/>
      <c r="B494" s="6"/>
      <c r="C494" s="6"/>
      <c r="D494" s="6"/>
      <c r="E494" s="6"/>
      <c r="F494" s="6"/>
      <c r="G494" s="6"/>
      <c r="H494" s="6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1"/>
      <c r="B495" s="6"/>
      <c r="C495" s="6"/>
      <c r="D495" s="6"/>
      <c r="E495" s="6"/>
      <c r="F495" s="6"/>
      <c r="G495" s="6"/>
      <c r="H495" s="6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1"/>
      <c r="B496" s="6"/>
      <c r="C496" s="6"/>
      <c r="D496" s="6"/>
      <c r="E496" s="6"/>
      <c r="F496" s="6"/>
      <c r="G496" s="6"/>
      <c r="H496" s="6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1"/>
      <c r="B497" s="6"/>
      <c r="C497" s="6"/>
      <c r="D497" s="6"/>
      <c r="E497" s="6"/>
      <c r="F497" s="6"/>
      <c r="G497" s="6"/>
      <c r="H497" s="6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1"/>
      <c r="B498" s="6"/>
      <c r="C498" s="6"/>
      <c r="D498" s="6"/>
      <c r="E498" s="6"/>
      <c r="F498" s="6"/>
      <c r="G498" s="6"/>
      <c r="H498" s="6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1"/>
      <c r="B499" s="6"/>
      <c r="C499" s="6"/>
      <c r="D499" s="6"/>
      <c r="E499" s="6"/>
      <c r="F499" s="6"/>
      <c r="G499" s="6"/>
      <c r="H499" s="6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1"/>
      <c r="B500" s="6"/>
      <c r="C500" s="6"/>
      <c r="D500" s="6"/>
      <c r="E500" s="6"/>
      <c r="F500" s="6"/>
      <c r="G500" s="6"/>
      <c r="H500" s="6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1"/>
      <c r="B501" s="6"/>
      <c r="C501" s="6"/>
      <c r="D501" s="6"/>
      <c r="E501" s="6"/>
      <c r="F501" s="6"/>
      <c r="G501" s="6"/>
      <c r="H501" s="6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1"/>
      <c r="B502" s="6"/>
      <c r="C502" s="6"/>
      <c r="D502" s="6"/>
      <c r="E502" s="6"/>
      <c r="F502" s="6"/>
      <c r="G502" s="6"/>
      <c r="H502" s="6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1"/>
      <c r="B503" s="6"/>
      <c r="C503" s="6"/>
      <c r="D503" s="6"/>
      <c r="E503" s="6"/>
      <c r="F503" s="6"/>
      <c r="G503" s="6"/>
      <c r="H503" s="6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1"/>
      <c r="B504" s="6"/>
      <c r="C504" s="6"/>
      <c r="D504" s="6"/>
      <c r="E504" s="6"/>
      <c r="F504" s="6"/>
      <c r="G504" s="6"/>
      <c r="H504" s="6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1"/>
      <c r="B505" s="6"/>
      <c r="C505" s="6"/>
      <c r="D505" s="6"/>
      <c r="E505" s="6"/>
      <c r="F505" s="6"/>
      <c r="G505" s="6"/>
      <c r="H505" s="6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1"/>
      <c r="B506" s="6"/>
      <c r="C506" s="6"/>
      <c r="D506" s="6"/>
      <c r="E506" s="6"/>
      <c r="F506" s="6"/>
      <c r="G506" s="6"/>
      <c r="H506" s="6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1"/>
      <c r="B507" s="6"/>
      <c r="C507" s="6"/>
      <c r="D507" s="6"/>
      <c r="E507" s="6"/>
      <c r="F507" s="6"/>
      <c r="G507" s="6"/>
      <c r="H507" s="6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1"/>
      <c r="B508" s="6"/>
      <c r="C508" s="6"/>
      <c r="D508" s="6"/>
      <c r="E508" s="6"/>
      <c r="F508" s="6"/>
      <c r="G508" s="6"/>
      <c r="H508" s="6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1"/>
      <c r="B509" s="6"/>
      <c r="C509" s="6"/>
      <c r="D509" s="6"/>
      <c r="E509" s="6"/>
      <c r="F509" s="6"/>
      <c r="G509" s="6"/>
      <c r="H509" s="6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1"/>
      <c r="B510" s="6"/>
      <c r="C510" s="6"/>
      <c r="D510" s="6"/>
      <c r="E510" s="6"/>
      <c r="F510" s="6"/>
      <c r="G510" s="6"/>
      <c r="H510" s="6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1"/>
      <c r="B511" s="6"/>
      <c r="C511" s="6"/>
      <c r="D511" s="6"/>
      <c r="E511" s="6"/>
      <c r="F511" s="6"/>
      <c r="G511" s="6"/>
      <c r="H511" s="6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1"/>
      <c r="B512" s="6"/>
      <c r="C512" s="6"/>
      <c r="D512" s="6"/>
      <c r="E512" s="6"/>
      <c r="F512" s="6"/>
      <c r="G512" s="6"/>
      <c r="H512" s="6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1"/>
      <c r="B513" s="6"/>
      <c r="C513" s="6"/>
      <c r="D513" s="6"/>
      <c r="E513" s="6"/>
      <c r="F513" s="6"/>
      <c r="G513" s="6"/>
      <c r="H513" s="6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1"/>
      <c r="B514" s="6"/>
      <c r="C514" s="6"/>
      <c r="D514" s="6"/>
      <c r="E514" s="6"/>
      <c r="F514" s="6"/>
      <c r="G514" s="6"/>
      <c r="H514" s="6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1"/>
      <c r="B515" s="6"/>
      <c r="C515" s="6"/>
      <c r="D515" s="6"/>
      <c r="E515" s="6"/>
      <c r="F515" s="6"/>
      <c r="G515" s="6"/>
      <c r="H515" s="6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1"/>
      <c r="B516" s="6"/>
      <c r="C516" s="6"/>
      <c r="D516" s="6"/>
      <c r="E516" s="6"/>
      <c r="F516" s="6"/>
      <c r="G516" s="6"/>
      <c r="H516" s="6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1"/>
      <c r="B517" s="6"/>
      <c r="C517" s="6"/>
      <c r="D517" s="6"/>
      <c r="E517" s="6"/>
      <c r="F517" s="6"/>
      <c r="G517" s="6"/>
      <c r="H517" s="6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1"/>
      <c r="B518" s="6"/>
      <c r="C518" s="6"/>
      <c r="D518" s="6"/>
      <c r="E518" s="6"/>
      <c r="F518" s="6"/>
      <c r="G518" s="6"/>
      <c r="H518" s="6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1"/>
      <c r="B519" s="6"/>
      <c r="C519" s="6"/>
      <c r="D519" s="6"/>
      <c r="E519" s="6"/>
      <c r="F519" s="6"/>
      <c r="G519" s="6"/>
      <c r="H519" s="6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1"/>
      <c r="B520" s="6"/>
      <c r="C520" s="6"/>
      <c r="D520" s="6"/>
      <c r="E520" s="6"/>
      <c r="F520" s="6"/>
      <c r="G520" s="6"/>
      <c r="H520" s="6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1"/>
      <c r="B521" s="6"/>
      <c r="C521" s="6"/>
      <c r="D521" s="6"/>
      <c r="E521" s="6"/>
      <c r="F521" s="6"/>
      <c r="G521" s="6"/>
      <c r="H521" s="6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1"/>
      <c r="B522" s="6"/>
      <c r="C522" s="6"/>
      <c r="D522" s="6"/>
      <c r="E522" s="6"/>
      <c r="F522" s="6"/>
      <c r="G522" s="6"/>
      <c r="H522" s="6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1"/>
      <c r="B523" s="6"/>
      <c r="C523" s="6"/>
      <c r="D523" s="6"/>
      <c r="E523" s="6"/>
      <c r="F523" s="6"/>
      <c r="G523" s="6"/>
      <c r="H523" s="6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1"/>
      <c r="B524" s="6"/>
      <c r="C524" s="6"/>
      <c r="D524" s="6"/>
      <c r="E524" s="6"/>
      <c r="F524" s="6"/>
      <c r="G524" s="6"/>
      <c r="H524" s="6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1"/>
      <c r="B525" s="6"/>
      <c r="C525" s="6"/>
      <c r="D525" s="6"/>
      <c r="E525" s="6"/>
      <c r="F525" s="6"/>
      <c r="G525" s="6"/>
      <c r="H525" s="6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1"/>
      <c r="B526" s="6"/>
      <c r="C526" s="6"/>
      <c r="D526" s="6"/>
      <c r="E526" s="6"/>
      <c r="F526" s="6"/>
      <c r="G526" s="6"/>
      <c r="H526" s="6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1"/>
      <c r="B527" s="6"/>
      <c r="C527" s="6"/>
      <c r="D527" s="6"/>
      <c r="E527" s="6"/>
      <c r="F527" s="6"/>
      <c r="G527" s="6"/>
      <c r="H527" s="6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1"/>
      <c r="B528" s="6"/>
      <c r="C528" s="6"/>
      <c r="D528" s="6"/>
      <c r="E528" s="6"/>
      <c r="F528" s="6"/>
      <c r="G528" s="6"/>
      <c r="H528" s="6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1"/>
      <c r="B529" s="6"/>
      <c r="C529" s="6"/>
      <c r="D529" s="6"/>
      <c r="E529" s="6"/>
      <c r="F529" s="6"/>
      <c r="G529" s="6"/>
      <c r="H529" s="6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1"/>
      <c r="B530" s="6"/>
      <c r="C530" s="6"/>
      <c r="D530" s="6"/>
      <c r="E530" s="6"/>
      <c r="F530" s="6"/>
      <c r="G530" s="6"/>
      <c r="H530" s="6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1"/>
      <c r="B531" s="6"/>
      <c r="C531" s="6"/>
      <c r="D531" s="6"/>
      <c r="E531" s="6"/>
      <c r="F531" s="6"/>
      <c r="G531" s="6"/>
      <c r="H531" s="6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1"/>
      <c r="B532" s="6"/>
      <c r="C532" s="6"/>
      <c r="D532" s="6"/>
      <c r="E532" s="6"/>
      <c r="F532" s="6"/>
      <c r="G532" s="6"/>
      <c r="H532" s="6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1"/>
      <c r="B533" s="6"/>
      <c r="C533" s="6"/>
      <c r="D533" s="6"/>
      <c r="E533" s="6"/>
      <c r="F533" s="6"/>
      <c r="G533" s="6"/>
      <c r="H533" s="6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1"/>
      <c r="B534" s="6"/>
      <c r="C534" s="6"/>
      <c r="D534" s="6"/>
      <c r="E534" s="6"/>
      <c r="F534" s="6"/>
      <c r="G534" s="6"/>
      <c r="H534" s="6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1"/>
      <c r="B535" s="6"/>
      <c r="C535" s="6"/>
      <c r="D535" s="6"/>
      <c r="E535" s="6"/>
      <c r="F535" s="6"/>
      <c r="G535" s="6"/>
      <c r="H535" s="6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1"/>
      <c r="B536" s="6"/>
      <c r="C536" s="6"/>
      <c r="D536" s="6"/>
      <c r="E536" s="6"/>
      <c r="F536" s="6"/>
      <c r="G536" s="6"/>
      <c r="H536" s="6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1"/>
      <c r="B537" s="6"/>
      <c r="C537" s="6"/>
      <c r="D537" s="6"/>
      <c r="E537" s="6"/>
      <c r="F537" s="6"/>
      <c r="G537" s="6"/>
      <c r="H537" s="6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1"/>
      <c r="B538" s="6"/>
      <c r="C538" s="6"/>
      <c r="D538" s="6"/>
      <c r="E538" s="6"/>
      <c r="F538" s="6"/>
      <c r="G538" s="6"/>
      <c r="H538" s="6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1"/>
      <c r="B539" s="6"/>
      <c r="C539" s="6"/>
      <c r="D539" s="6"/>
      <c r="E539" s="6"/>
      <c r="F539" s="6"/>
      <c r="G539" s="6"/>
      <c r="H539" s="6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1"/>
      <c r="B540" s="6"/>
      <c r="C540" s="6"/>
      <c r="D540" s="6"/>
      <c r="E540" s="6"/>
      <c r="F540" s="6"/>
      <c r="G540" s="6"/>
      <c r="H540" s="6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1"/>
      <c r="B541" s="6"/>
      <c r="C541" s="6"/>
      <c r="D541" s="6"/>
      <c r="E541" s="6"/>
      <c r="F541" s="6"/>
      <c r="G541" s="6"/>
      <c r="H541" s="6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1"/>
      <c r="B542" s="6"/>
      <c r="C542" s="6"/>
      <c r="D542" s="6"/>
      <c r="E542" s="6"/>
      <c r="F542" s="6"/>
      <c r="G542" s="6"/>
      <c r="H542" s="6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1"/>
      <c r="B543" s="6"/>
      <c r="C543" s="6"/>
      <c r="D543" s="6"/>
      <c r="E543" s="6"/>
      <c r="F543" s="6"/>
      <c r="G543" s="6"/>
      <c r="H543" s="6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1"/>
      <c r="B544" s="6"/>
      <c r="C544" s="6"/>
      <c r="D544" s="6"/>
      <c r="E544" s="6"/>
      <c r="F544" s="6"/>
      <c r="G544" s="6"/>
      <c r="H544" s="6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1"/>
      <c r="B545" s="6"/>
      <c r="C545" s="6"/>
      <c r="D545" s="6"/>
      <c r="E545" s="6"/>
      <c r="F545" s="6"/>
      <c r="G545" s="6"/>
      <c r="H545" s="6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1"/>
      <c r="B546" s="6"/>
      <c r="C546" s="6"/>
      <c r="D546" s="6"/>
      <c r="E546" s="6"/>
      <c r="F546" s="6"/>
      <c r="G546" s="6"/>
      <c r="H546" s="6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1"/>
      <c r="B547" s="6"/>
      <c r="C547" s="6"/>
      <c r="D547" s="6"/>
      <c r="E547" s="6"/>
      <c r="F547" s="6"/>
      <c r="G547" s="6"/>
      <c r="H547" s="6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1"/>
      <c r="B548" s="6"/>
      <c r="C548" s="6"/>
      <c r="D548" s="6"/>
      <c r="E548" s="6"/>
      <c r="F548" s="6"/>
      <c r="G548" s="6"/>
      <c r="H548" s="6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1"/>
      <c r="B549" s="6"/>
      <c r="C549" s="6"/>
      <c r="D549" s="6"/>
      <c r="E549" s="6"/>
      <c r="F549" s="6"/>
      <c r="G549" s="6"/>
      <c r="H549" s="6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1"/>
      <c r="B550" s="6"/>
      <c r="C550" s="6"/>
      <c r="D550" s="6"/>
      <c r="E550" s="6"/>
      <c r="F550" s="6"/>
      <c r="G550" s="6"/>
      <c r="H550" s="6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1"/>
      <c r="B551" s="6"/>
      <c r="C551" s="6"/>
      <c r="D551" s="6"/>
      <c r="E551" s="6"/>
      <c r="F551" s="6"/>
      <c r="G551" s="6"/>
      <c r="H551" s="6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1"/>
      <c r="B552" s="6"/>
      <c r="C552" s="6"/>
      <c r="D552" s="6"/>
      <c r="E552" s="6"/>
      <c r="F552" s="6"/>
      <c r="G552" s="6"/>
      <c r="H552" s="6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1"/>
      <c r="B553" s="6"/>
      <c r="C553" s="6"/>
      <c r="D553" s="6"/>
      <c r="E553" s="6"/>
      <c r="F553" s="6"/>
      <c r="G553" s="6"/>
      <c r="H553" s="6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1"/>
      <c r="B554" s="6"/>
      <c r="C554" s="6"/>
      <c r="D554" s="6"/>
      <c r="E554" s="6"/>
      <c r="F554" s="6"/>
      <c r="G554" s="6"/>
      <c r="H554" s="6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1"/>
      <c r="B555" s="6"/>
      <c r="C555" s="6"/>
      <c r="D555" s="6"/>
      <c r="E555" s="6"/>
      <c r="F555" s="6"/>
      <c r="G555" s="6"/>
      <c r="H555" s="6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1"/>
      <c r="B556" s="6"/>
      <c r="C556" s="6"/>
      <c r="D556" s="6"/>
      <c r="E556" s="6"/>
      <c r="F556" s="6"/>
      <c r="G556" s="6"/>
      <c r="H556" s="6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1"/>
      <c r="B557" s="6"/>
      <c r="C557" s="6"/>
      <c r="D557" s="6"/>
      <c r="E557" s="6"/>
      <c r="F557" s="6"/>
      <c r="G557" s="6"/>
      <c r="H557" s="6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1"/>
      <c r="B558" s="6"/>
      <c r="C558" s="6"/>
      <c r="D558" s="6"/>
      <c r="E558" s="6"/>
      <c r="F558" s="6"/>
      <c r="G558" s="6"/>
      <c r="H558" s="6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1"/>
      <c r="B559" s="6"/>
      <c r="C559" s="6"/>
      <c r="D559" s="6"/>
      <c r="E559" s="6"/>
      <c r="F559" s="6"/>
      <c r="G559" s="6"/>
      <c r="H559" s="6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1"/>
      <c r="B560" s="6"/>
      <c r="C560" s="6"/>
      <c r="D560" s="6"/>
      <c r="E560" s="6"/>
      <c r="F560" s="6"/>
      <c r="G560" s="6"/>
      <c r="H560" s="6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1"/>
      <c r="B561" s="6"/>
      <c r="C561" s="6"/>
      <c r="D561" s="6"/>
      <c r="E561" s="6"/>
      <c r="F561" s="6"/>
      <c r="G561" s="6"/>
      <c r="H561" s="6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1"/>
      <c r="B562" s="6"/>
      <c r="C562" s="6"/>
      <c r="D562" s="6"/>
      <c r="E562" s="6"/>
      <c r="F562" s="6"/>
      <c r="G562" s="6"/>
      <c r="H562" s="6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1"/>
      <c r="B563" s="6"/>
      <c r="C563" s="6"/>
      <c r="D563" s="6"/>
      <c r="E563" s="6"/>
      <c r="F563" s="6"/>
      <c r="G563" s="6"/>
      <c r="H563" s="6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1"/>
      <c r="B564" s="6"/>
      <c r="C564" s="6"/>
      <c r="D564" s="6"/>
      <c r="E564" s="6"/>
      <c r="F564" s="6"/>
      <c r="G564" s="6"/>
      <c r="H564" s="6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1"/>
      <c r="B565" s="6"/>
      <c r="C565" s="6"/>
      <c r="D565" s="6"/>
      <c r="E565" s="6"/>
      <c r="F565" s="6"/>
      <c r="G565" s="6"/>
      <c r="H565" s="6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1"/>
      <c r="B566" s="6"/>
      <c r="C566" s="6"/>
      <c r="D566" s="6"/>
      <c r="E566" s="6"/>
      <c r="F566" s="6"/>
      <c r="G566" s="6"/>
      <c r="H566" s="6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1"/>
      <c r="B567" s="6"/>
      <c r="C567" s="6"/>
      <c r="D567" s="6"/>
      <c r="E567" s="6"/>
      <c r="F567" s="6"/>
      <c r="G567" s="6"/>
      <c r="H567" s="6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1"/>
      <c r="B568" s="6"/>
      <c r="C568" s="6"/>
      <c r="D568" s="6"/>
      <c r="E568" s="6"/>
      <c r="F568" s="6"/>
      <c r="G568" s="6"/>
      <c r="H568" s="6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1"/>
      <c r="B569" s="6"/>
      <c r="C569" s="6"/>
      <c r="D569" s="6"/>
      <c r="E569" s="6"/>
      <c r="F569" s="6"/>
      <c r="G569" s="6"/>
      <c r="H569" s="6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1"/>
      <c r="B570" s="6"/>
      <c r="C570" s="6"/>
      <c r="D570" s="6"/>
      <c r="E570" s="6"/>
      <c r="F570" s="6"/>
      <c r="G570" s="6"/>
      <c r="H570" s="6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1"/>
      <c r="B571" s="6"/>
      <c r="C571" s="6"/>
      <c r="D571" s="6"/>
      <c r="E571" s="6"/>
      <c r="F571" s="6"/>
      <c r="G571" s="6"/>
      <c r="H571" s="6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1"/>
      <c r="B572" s="6"/>
      <c r="C572" s="6"/>
      <c r="D572" s="6"/>
      <c r="E572" s="6"/>
      <c r="F572" s="6"/>
      <c r="G572" s="6"/>
      <c r="H572" s="6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1"/>
      <c r="B573" s="6"/>
      <c r="C573" s="6"/>
      <c r="D573" s="6"/>
      <c r="E573" s="6"/>
      <c r="F573" s="6"/>
      <c r="G573" s="6"/>
      <c r="H573" s="6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1"/>
      <c r="B574" s="6"/>
      <c r="C574" s="6"/>
      <c r="D574" s="6"/>
      <c r="E574" s="6"/>
      <c r="F574" s="6"/>
      <c r="G574" s="6"/>
      <c r="H574" s="6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1"/>
      <c r="B575" s="6"/>
      <c r="C575" s="6"/>
      <c r="D575" s="6"/>
      <c r="E575" s="6"/>
      <c r="F575" s="6"/>
      <c r="G575" s="6"/>
      <c r="H575" s="6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1"/>
      <c r="B576" s="6"/>
      <c r="C576" s="6"/>
      <c r="D576" s="6"/>
      <c r="E576" s="6"/>
      <c r="F576" s="6"/>
      <c r="G576" s="6"/>
      <c r="H576" s="6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1"/>
      <c r="B577" s="6"/>
      <c r="C577" s="6"/>
      <c r="D577" s="6"/>
      <c r="E577" s="6"/>
      <c r="F577" s="6"/>
      <c r="G577" s="6"/>
      <c r="H577" s="6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1"/>
      <c r="B578" s="6"/>
      <c r="C578" s="6"/>
      <c r="D578" s="6"/>
      <c r="E578" s="6"/>
      <c r="F578" s="6"/>
      <c r="G578" s="6"/>
      <c r="H578" s="6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1"/>
      <c r="B579" s="6"/>
      <c r="C579" s="6"/>
      <c r="D579" s="6"/>
      <c r="E579" s="6"/>
      <c r="F579" s="6"/>
      <c r="G579" s="6"/>
      <c r="H579" s="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1"/>
      <c r="B580" s="6"/>
      <c r="C580" s="6"/>
      <c r="D580" s="6"/>
      <c r="E580" s="6"/>
      <c r="F580" s="6"/>
      <c r="G580" s="6"/>
      <c r="H580" s="6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1"/>
      <c r="B581" s="6"/>
      <c r="C581" s="6"/>
      <c r="D581" s="6"/>
      <c r="E581" s="6"/>
      <c r="F581" s="6"/>
      <c r="G581" s="6"/>
      <c r="H581" s="6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1"/>
      <c r="B582" s="6"/>
      <c r="C582" s="6"/>
      <c r="D582" s="6"/>
      <c r="E582" s="6"/>
      <c r="F582" s="6"/>
      <c r="G582" s="6"/>
      <c r="H582" s="6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1"/>
      <c r="B583" s="6"/>
      <c r="C583" s="6"/>
      <c r="D583" s="6"/>
      <c r="E583" s="6"/>
      <c r="F583" s="6"/>
      <c r="G583" s="6"/>
      <c r="H583" s="6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1"/>
      <c r="B584" s="6"/>
      <c r="C584" s="6"/>
      <c r="D584" s="6"/>
      <c r="E584" s="6"/>
      <c r="F584" s="6"/>
      <c r="G584" s="6"/>
      <c r="H584" s="6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1"/>
      <c r="B585" s="6"/>
      <c r="C585" s="6"/>
      <c r="D585" s="6"/>
      <c r="E585" s="6"/>
      <c r="F585" s="6"/>
      <c r="G585" s="6"/>
      <c r="H585" s="6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1"/>
      <c r="B586" s="6"/>
      <c r="C586" s="6"/>
      <c r="D586" s="6"/>
      <c r="E586" s="6"/>
      <c r="F586" s="6"/>
      <c r="G586" s="6"/>
      <c r="H586" s="6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1"/>
      <c r="B587" s="6"/>
      <c r="C587" s="6"/>
      <c r="D587" s="6"/>
      <c r="E587" s="6"/>
      <c r="F587" s="6"/>
      <c r="G587" s="6"/>
      <c r="H587" s="6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1"/>
      <c r="B588" s="6"/>
      <c r="C588" s="6"/>
      <c r="D588" s="6"/>
      <c r="E588" s="6"/>
      <c r="F588" s="6"/>
      <c r="G588" s="6"/>
      <c r="H588" s="6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1"/>
      <c r="B589" s="6"/>
      <c r="C589" s="6"/>
      <c r="D589" s="6"/>
      <c r="E589" s="6"/>
      <c r="F589" s="6"/>
      <c r="G589" s="6"/>
      <c r="H589" s="6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1"/>
      <c r="B590" s="6"/>
      <c r="C590" s="6"/>
      <c r="D590" s="6"/>
      <c r="E590" s="6"/>
      <c r="F590" s="6"/>
      <c r="G590" s="6"/>
      <c r="H590" s="6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1"/>
      <c r="B591" s="6"/>
      <c r="C591" s="6"/>
      <c r="D591" s="6"/>
      <c r="E591" s="6"/>
      <c r="F591" s="6"/>
      <c r="G591" s="6"/>
      <c r="H591" s="6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1"/>
      <c r="B592" s="6"/>
      <c r="C592" s="6"/>
      <c r="D592" s="6"/>
      <c r="E592" s="6"/>
      <c r="F592" s="6"/>
      <c r="G592" s="6"/>
      <c r="H592" s="6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1"/>
      <c r="B593" s="6"/>
      <c r="C593" s="6"/>
      <c r="D593" s="6"/>
      <c r="E593" s="6"/>
      <c r="F593" s="6"/>
      <c r="G593" s="6"/>
      <c r="H593" s="6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1"/>
      <c r="B594" s="6"/>
      <c r="C594" s="6"/>
      <c r="D594" s="6"/>
      <c r="E594" s="6"/>
      <c r="F594" s="6"/>
      <c r="G594" s="6"/>
      <c r="H594" s="6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1"/>
      <c r="B595" s="6"/>
      <c r="C595" s="6"/>
      <c r="D595" s="6"/>
      <c r="E595" s="6"/>
      <c r="F595" s="6"/>
      <c r="G595" s="6"/>
      <c r="H595" s="6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1"/>
      <c r="B596" s="6"/>
      <c r="C596" s="6"/>
      <c r="D596" s="6"/>
      <c r="E596" s="6"/>
      <c r="F596" s="6"/>
      <c r="G596" s="6"/>
      <c r="H596" s="6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1"/>
      <c r="B597" s="6"/>
      <c r="C597" s="6"/>
      <c r="D597" s="6"/>
      <c r="E597" s="6"/>
      <c r="F597" s="6"/>
      <c r="G597" s="6"/>
      <c r="H597" s="6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1"/>
      <c r="B598" s="6"/>
      <c r="C598" s="6"/>
      <c r="D598" s="6"/>
      <c r="E598" s="6"/>
      <c r="F598" s="6"/>
      <c r="G598" s="6"/>
      <c r="H598" s="6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1"/>
      <c r="B599" s="6"/>
      <c r="C599" s="6"/>
      <c r="D599" s="6"/>
      <c r="E599" s="6"/>
      <c r="F599" s="6"/>
      <c r="G599" s="6"/>
      <c r="H599" s="6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1"/>
      <c r="B600" s="6"/>
      <c r="C600" s="6"/>
      <c r="D600" s="6"/>
      <c r="E600" s="6"/>
      <c r="F600" s="6"/>
      <c r="G600" s="6"/>
      <c r="H600" s="6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1"/>
      <c r="B601" s="6"/>
      <c r="C601" s="6"/>
      <c r="D601" s="6"/>
      <c r="E601" s="6"/>
      <c r="F601" s="6"/>
      <c r="G601" s="6"/>
      <c r="H601" s="6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1"/>
      <c r="B602" s="6"/>
      <c r="C602" s="6"/>
      <c r="D602" s="6"/>
      <c r="E602" s="6"/>
      <c r="F602" s="6"/>
      <c r="G602" s="6"/>
      <c r="H602" s="6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1"/>
      <c r="B603" s="6"/>
      <c r="C603" s="6"/>
      <c r="D603" s="6"/>
      <c r="E603" s="6"/>
      <c r="F603" s="6"/>
      <c r="G603" s="6"/>
      <c r="H603" s="6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1"/>
      <c r="B604" s="6"/>
      <c r="C604" s="6"/>
      <c r="D604" s="6"/>
      <c r="E604" s="6"/>
      <c r="F604" s="6"/>
      <c r="G604" s="6"/>
      <c r="H604" s="6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1"/>
      <c r="B605" s="6"/>
      <c r="C605" s="6"/>
      <c r="D605" s="6"/>
      <c r="E605" s="6"/>
      <c r="F605" s="6"/>
      <c r="G605" s="6"/>
      <c r="H605" s="6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1"/>
      <c r="B606" s="6"/>
      <c r="C606" s="6"/>
      <c r="D606" s="6"/>
      <c r="E606" s="6"/>
      <c r="F606" s="6"/>
      <c r="G606" s="6"/>
      <c r="H606" s="6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1"/>
      <c r="B607" s="6"/>
      <c r="C607" s="6"/>
      <c r="D607" s="6"/>
      <c r="E607" s="6"/>
      <c r="F607" s="6"/>
      <c r="G607" s="6"/>
      <c r="H607" s="6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1"/>
      <c r="B608" s="6"/>
      <c r="C608" s="6"/>
      <c r="D608" s="6"/>
      <c r="E608" s="6"/>
      <c r="F608" s="6"/>
      <c r="G608" s="6"/>
      <c r="H608" s="6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1"/>
      <c r="B609" s="6"/>
      <c r="C609" s="6"/>
      <c r="D609" s="6"/>
      <c r="E609" s="6"/>
      <c r="F609" s="6"/>
      <c r="G609" s="6"/>
      <c r="H609" s="6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1"/>
      <c r="B610" s="6"/>
      <c r="C610" s="6"/>
      <c r="D610" s="6"/>
      <c r="E610" s="6"/>
      <c r="F610" s="6"/>
      <c r="G610" s="6"/>
      <c r="H610" s="6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1"/>
      <c r="B611" s="6"/>
      <c r="C611" s="6"/>
      <c r="D611" s="6"/>
      <c r="E611" s="6"/>
      <c r="F611" s="6"/>
      <c r="G611" s="6"/>
      <c r="H611" s="6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1"/>
      <c r="B612" s="6"/>
      <c r="C612" s="6"/>
      <c r="D612" s="6"/>
      <c r="E612" s="6"/>
      <c r="F612" s="6"/>
      <c r="G612" s="6"/>
      <c r="H612" s="6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1"/>
      <c r="B613" s="6"/>
      <c r="C613" s="6"/>
      <c r="D613" s="6"/>
      <c r="E613" s="6"/>
      <c r="F613" s="6"/>
      <c r="G613" s="6"/>
      <c r="H613" s="6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1"/>
      <c r="B614" s="6"/>
      <c r="C614" s="6"/>
      <c r="D614" s="6"/>
      <c r="E614" s="6"/>
      <c r="F614" s="6"/>
      <c r="G614" s="6"/>
      <c r="H614" s="6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1"/>
      <c r="B615" s="6"/>
      <c r="C615" s="6"/>
      <c r="D615" s="6"/>
      <c r="E615" s="6"/>
      <c r="F615" s="6"/>
      <c r="G615" s="6"/>
      <c r="H615" s="6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1"/>
      <c r="B616" s="6"/>
      <c r="C616" s="6"/>
      <c r="D616" s="6"/>
      <c r="E616" s="6"/>
      <c r="F616" s="6"/>
      <c r="G616" s="6"/>
      <c r="H616" s="6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1"/>
      <c r="B617" s="6"/>
      <c r="C617" s="6"/>
      <c r="D617" s="6"/>
      <c r="E617" s="6"/>
      <c r="F617" s="6"/>
      <c r="G617" s="6"/>
      <c r="H617" s="6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1"/>
      <c r="B618" s="6"/>
      <c r="C618" s="6"/>
      <c r="D618" s="6"/>
      <c r="E618" s="6"/>
      <c r="F618" s="6"/>
      <c r="G618" s="6"/>
      <c r="H618" s="6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1"/>
      <c r="B619" s="6"/>
      <c r="C619" s="6"/>
      <c r="D619" s="6"/>
      <c r="E619" s="6"/>
      <c r="F619" s="6"/>
      <c r="G619" s="6"/>
      <c r="H619" s="6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1"/>
      <c r="B620" s="6"/>
      <c r="C620" s="6"/>
      <c r="D620" s="6"/>
      <c r="E620" s="6"/>
      <c r="F620" s="6"/>
      <c r="G620" s="6"/>
      <c r="H620" s="6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1"/>
      <c r="B621" s="6"/>
      <c r="C621" s="6"/>
      <c r="D621" s="6"/>
      <c r="E621" s="6"/>
      <c r="F621" s="6"/>
      <c r="G621" s="6"/>
      <c r="H621" s="6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1"/>
      <c r="B622" s="6"/>
      <c r="C622" s="6"/>
      <c r="D622" s="6"/>
      <c r="E622" s="6"/>
      <c r="F622" s="6"/>
      <c r="G622" s="6"/>
      <c r="H622" s="6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1"/>
      <c r="B623" s="6"/>
      <c r="C623" s="6"/>
      <c r="D623" s="6"/>
      <c r="E623" s="6"/>
      <c r="F623" s="6"/>
      <c r="G623" s="6"/>
      <c r="H623" s="6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1"/>
      <c r="B624" s="6"/>
      <c r="C624" s="6"/>
      <c r="D624" s="6"/>
      <c r="E624" s="6"/>
      <c r="F624" s="6"/>
      <c r="G624" s="6"/>
      <c r="H624" s="6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1"/>
      <c r="B625" s="6"/>
      <c r="C625" s="6"/>
      <c r="D625" s="6"/>
      <c r="E625" s="6"/>
      <c r="F625" s="6"/>
      <c r="G625" s="6"/>
      <c r="H625" s="6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1"/>
      <c r="B626" s="6"/>
      <c r="C626" s="6"/>
      <c r="D626" s="6"/>
      <c r="E626" s="6"/>
      <c r="F626" s="6"/>
      <c r="G626" s="6"/>
      <c r="H626" s="6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1"/>
      <c r="B627" s="6"/>
      <c r="C627" s="6"/>
      <c r="D627" s="6"/>
      <c r="E627" s="6"/>
      <c r="F627" s="6"/>
      <c r="G627" s="6"/>
      <c r="H627" s="6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1"/>
      <c r="B628" s="6"/>
      <c r="C628" s="6"/>
      <c r="D628" s="6"/>
      <c r="E628" s="6"/>
      <c r="F628" s="6"/>
      <c r="G628" s="6"/>
      <c r="H628" s="6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1"/>
      <c r="B629" s="6"/>
      <c r="C629" s="6"/>
      <c r="D629" s="6"/>
      <c r="E629" s="6"/>
      <c r="F629" s="6"/>
      <c r="G629" s="6"/>
      <c r="H629" s="6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1"/>
      <c r="B630" s="6"/>
      <c r="C630" s="6"/>
      <c r="D630" s="6"/>
      <c r="E630" s="6"/>
      <c r="F630" s="6"/>
      <c r="G630" s="6"/>
      <c r="H630" s="6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1"/>
      <c r="B631" s="6"/>
      <c r="C631" s="6"/>
      <c r="D631" s="6"/>
      <c r="E631" s="6"/>
      <c r="F631" s="6"/>
      <c r="G631" s="6"/>
      <c r="H631" s="6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1"/>
      <c r="B632" s="6"/>
      <c r="C632" s="6"/>
      <c r="D632" s="6"/>
      <c r="E632" s="6"/>
      <c r="F632" s="6"/>
      <c r="G632" s="6"/>
      <c r="H632" s="6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1"/>
      <c r="B633" s="6"/>
      <c r="C633" s="6"/>
      <c r="D633" s="6"/>
      <c r="E633" s="6"/>
      <c r="F633" s="6"/>
      <c r="G633" s="6"/>
      <c r="H633" s="6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1"/>
      <c r="B634" s="6"/>
      <c r="C634" s="6"/>
      <c r="D634" s="6"/>
      <c r="E634" s="6"/>
      <c r="F634" s="6"/>
      <c r="G634" s="6"/>
      <c r="H634" s="6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1"/>
      <c r="B635" s="6"/>
      <c r="C635" s="6"/>
      <c r="D635" s="6"/>
      <c r="E635" s="6"/>
      <c r="F635" s="6"/>
      <c r="G635" s="6"/>
      <c r="H635" s="6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1"/>
      <c r="B636" s="6"/>
      <c r="C636" s="6"/>
      <c r="D636" s="6"/>
      <c r="E636" s="6"/>
      <c r="F636" s="6"/>
      <c r="G636" s="6"/>
      <c r="H636" s="6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1"/>
      <c r="B637" s="6"/>
      <c r="C637" s="6"/>
      <c r="D637" s="6"/>
      <c r="E637" s="6"/>
      <c r="F637" s="6"/>
      <c r="G637" s="6"/>
      <c r="H637" s="6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1"/>
      <c r="B638" s="6"/>
      <c r="C638" s="6"/>
      <c r="D638" s="6"/>
      <c r="E638" s="6"/>
      <c r="F638" s="6"/>
      <c r="G638" s="6"/>
      <c r="H638" s="6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1"/>
      <c r="B639" s="6"/>
      <c r="C639" s="6"/>
      <c r="D639" s="6"/>
      <c r="E639" s="6"/>
      <c r="F639" s="6"/>
      <c r="G639" s="6"/>
      <c r="H639" s="6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1"/>
      <c r="B640" s="6"/>
      <c r="C640" s="6"/>
      <c r="D640" s="6"/>
      <c r="E640" s="6"/>
      <c r="F640" s="6"/>
      <c r="G640" s="6"/>
      <c r="H640" s="6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1"/>
      <c r="B641" s="6"/>
      <c r="C641" s="6"/>
      <c r="D641" s="6"/>
      <c r="E641" s="6"/>
      <c r="F641" s="6"/>
      <c r="G641" s="6"/>
      <c r="H641" s="6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1"/>
      <c r="B642" s="6"/>
      <c r="C642" s="6"/>
      <c r="D642" s="6"/>
      <c r="E642" s="6"/>
      <c r="F642" s="6"/>
      <c r="G642" s="6"/>
      <c r="H642" s="6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1"/>
      <c r="B643" s="6"/>
      <c r="C643" s="6"/>
      <c r="D643" s="6"/>
      <c r="E643" s="6"/>
      <c r="F643" s="6"/>
      <c r="G643" s="6"/>
      <c r="H643" s="6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1"/>
      <c r="B644" s="6"/>
      <c r="C644" s="6"/>
      <c r="D644" s="6"/>
      <c r="E644" s="6"/>
      <c r="F644" s="6"/>
      <c r="G644" s="6"/>
      <c r="H644" s="6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1"/>
      <c r="B645" s="6"/>
      <c r="C645" s="6"/>
      <c r="D645" s="6"/>
      <c r="E645" s="6"/>
      <c r="F645" s="6"/>
      <c r="G645" s="6"/>
      <c r="H645" s="6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1"/>
      <c r="B646" s="6"/>
      <c r="C646" s="6"/>
      <c r="D646" s="6"/>
      <c r="E646" s="6"/>
      <c r="F646" s="6"/>
      <c r="G646" s="6"/>
      <c r="H646" s="6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1"/>
      <c r="B647" s="6"/>
      <c r="C647" s="6"/>
      <c r="D647" s="6"/>
      <c r="E647" s="6"/>
      <c r="F647" s="6"/>
      <c r="G647" s="6"/>
      <c r="H647" s="6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1"/>
      <c r="B648" s="6"/>
      <c r="C648" s="6"/>
      <c r="D648" s="6"/>
      <c r="E648" s="6"/>
      <c r="F648" s="6"/>
      <c r="G648" s="6"/>
      <c r="H648" s="6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1"/>
      <c r="B649" s="6"/>
      <c r="C649" s="6"/>
      <c r="D649" s="6"/>
      <c r="E649" s="6"/>
      <c r="F649" s="6"/>
      <c r="G649" s="6"/>
      <c r="H649" s="6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1"/>
      <c r="B650" s="6"/>
      <c r="C650" s="6"/>
      <c r="D650" s="6"/>
      <c r="E650" s="6"/>
      <c r="F650" s="6"/>
      <c r="G650" s="6"/>
      <c r="H650" s="6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1"/>
      <c r="B651" s="6"/>
      <c r="C651" s="6"/>
      <c r="D651" s="6"/>
      <c r="E651" s="6"/>
      <c r="F651" s="6"/>
      <c r="G651" s="6"/>
      <c r="H651" s="6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1"/>
      <c r="B652" s="6"/>
      <c r="C652" s="6"/>
      <c r="D652" s="6"/>
      <c r="E652" s="6"/>
      <c r="F652" s="6"/>
      <c r="G652" s="6"/>
      <c r="H652" s="6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1"/>
      <c r="B653" s="6"/>
      <c r="C653" s="6"/>
      <c r="D653" s="6"/>
      <c r="E653" s="6"/>
      <c r="F653" s="6"/>
      <c r="G653" s="6"/>
      <c r="H653" s="6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1"/>
      <c r="B654" s="6"/>
      <c r="C654" s="6"/>
      <c r="D654" s="6"/>
      <c r="E654" s="6"/>
      <c r="F654" s="6"/>
      <c r="G654" s="6"/>
      <c r="H654" s="6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1"/>
      <c r="B655" s="6"/>
      <c r="C655" s="6"/>
      <c r="D655" s="6"/>
      <c r="E655" s="6"/>
      <c r="F655" s="6"/>
      <c r="G655" s="6"/>
      <c r="H655" s="6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1"/>
      <c r="B656" s="6"/>
      <c r="C656" s="6"/>
      <c r="D656" s="6"/>
      <c r="E656" s="6"/>
      <c r="F656" s="6"/>
      <c r="G656" s="6"/>
      <c r="H656" s="6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1"/>
      <c r="B657" s="6"/>
      <c r="C657" s="6"/>
      <c r="D657" s="6"/>
      <c r="E657" s="6"/>
      <c r="F657" s="6"/>
      <c r="G657" s="6"/>
      <c r="H657" s="6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1"/>
      <c r="B658" s="6"/>
      <c r="C658" s="6"/>
      <c r="D658" s="6"/>
      <c r="E658" s="6"/>
      <c r="F658" s="6"/>
      <c r="G658" s="6"/>
      <c r="H658" s="6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1"/>
      <c r="B659" s="6"/>
      <c r="C659" s="6"/>
      <c r="D659" s="6"/>
      <c r="E659" s="6"/>
      <c r="F659" s="6"/>
      <c r="G659" s="6"/>
      <c r="H659" s="6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1"/>
      <c r="B660" s="6"/>
      <c r="C660" s="6"/>
      <c r="D660" s="6"/>
      <c r="E660" s="6"/>
      <c r="F660" s="6"/>
      <c r="G660" s="6"/>
      <c r="H660" s="6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1"/>
      <c r="B661" s="6"/>
      <c r="C661" s="6"/>
      <c r="D661" s="6"/>
      <c r="E661" s="6"/>
      <c r="F661" s="6"/>
      <c r="G661" s="6"/>
      <c r="H661" s="6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1"/>
      <c r="B662" s="6"/>
      <c r="C662" s="6"/>
      <c r="D662" s="6"/>
      <c r="E662" s="6"/>
      <c r="F662" s="6"/>
      <c r="G662" s="6"/>
      <c r="H662" s="6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1"/>
      <c r="B663" s="6"/>
      <c r="C663" s="6"/>
      <c r="D663" s="6"/>
      <c r="E663" s="6"/>
      <c r="F663" s="6"/>
      <c r="G663" s="6"/>
      <c r="H663" s="6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1"/>
      <c r="B664" s="6"/>
      <c r="C664" s="6"/>
      <c r="D664" s="6"/>
      <c r="E664" s="6"/>
      <c r="F664" s="6"/>
      <c r="G664" s="6"/>
      <c r="H664" s="6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1"/>
      <c r="B665" s="6"/>
      <c r="C665" s="6"/>
      <c r="D665" s="6"/>
      <c r="E665" s="6"/>
      <c r="F665" s="6"/>
      <c r="G665" s="6"/>
      <c r="H665" s="6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1"/>
      <c r="B666" s="6"/>
      <c r="C666" s="6"/>
      <c r="D666" s="6"/>
      <c r="E666" s="6"/>
      <c r="F666" s="6"/>
      <c r="G666" s="6"/>
      <c r="H666" s="6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1"/>
      <c r="B667" s="6"/>
      <c r="C667" s="6"/>
      <c r="D667" s="6"/>
      <c r="E667" s="6"/>
      <c r="F667" s="6"/>
      <c r="G667" s="6"/>
      <c r="H667" s="6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1"/>
      <c r="B668" s="6"/>
      <c r="C668" s="6"/>
      <c r="D668" s="6"/>
      <c r="E668" s="6"/>
      <c r="F668" s="6"/>
      <c r="G668" s="6"/>
      <c r="H668" s="6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1"/>
      <c r="B669" s="6"/>
      <c r="C669" s="6"/>
      <c r="D669" s="6"/>
      <c r="E669" s="6"/>
      <c r="F669" s="6"/>
      <c r="G669" s="6"/>
      <c r="H669" s="6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1"/>
      <c r="B670" s="6"/>
      <c r="C670" s="6"/>
      <c r="D670" s="6"/>
      <c r="E670" s="6"/>
      <c r="F670" s="6"/>
      <c r="G670" s="6"/>
      <c r="H670" s="6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1"/>
      <c r="B671" s="6"/>
      <c r="C671" s="6"/>
      <c r="D671" s="6"/>
      <c r="E671" s="6"/>
      <c r="F671" s="6"/>
      <c r="G671" s="6"/>
      <c r="H671" s="6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1"/>
      <c r="B672" s="6"/>
      <c r="C672" s="6"/>
      <c r="D672" s="6"/>
      <c r="E672" s="6"/>
      <c r="F672" s="6"/>
      <c r="G672" s="6"/>
      <c r="H672" s="6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1"/>
      <c r="B673" s="6"/>
      <c r="C673" s="6"/>
      <c r="D673" s="6"/>
      <c r="E673" s="6"/>
      <c r="F673" s="6"/>
      <c r="G673" s="6"/>
      <c r="H673" s="6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1"/>
      <c r="B674" s="6"/>
      <c r="C674" s="6"/>
      <c r="D674" s="6"/>
      <c r="E674" s="6"/>
      <c r="F674" s="6"/>
      <c r="G674" s="6"/>
      <c r="H674" s="6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1"/>
      <c r="B675" s="6"/>
      <c r="C675" s="6"/>
      <c r="D675" s="6"/>
      <c r="E675" s="6"/>
      <c r="F675" s="6"/>
      <c r="G675" s="6"/>
      <c r="H675" s="6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1"/>
      <c r="B676" s="6"/>
      <c r="C676" s="6"/>
      <c r="D676" s="6"/>
      <c r="E676" s="6"/>
      <c r="F676" s="6"/>
      <c r="G676" s="6"/>
      <c r="H676" s="6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1"/>
      <c r="B677" s="6"/>
      <c r="C677" s="6"/>
      <c r="D677" s="6"/>
      <c r="E677" s="6"/>
      <c r="F677" s="6"/>
      <c r="G677" s="6"/>
      <c r="H677" s="6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1"/>
      <c r="B678" s="6"/>
      <c r="C678" s="6"/>
      <c r="D678" s="6"/>
      <c r="E678" s="6"/>
      <c r="F678" s="6"/>
      <c r="G678" s="6"/>
      <c r="H678" s="6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1"/>
      <c r="B679" s="6"/>
      <c r="C679" s="6"/>
      <c r="D679" s="6"/>
      <c r="E679" s="6"/>
      <c r="F679" s="6"/>
      <c r="G679" s="6"/>
      <c r="H679" s="6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1"/>
      <c r="B680" s="6"/>
      <c r="C680" s="6"/>
      <c r="D680" s="6"/>
      <c r="E680" s="6"/>
      <c r="F680" s="6"/>
      <c r="G680" s="6"/>
      <c r="H680" s="6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1"/>
      <c r="B681" s="6"/>
      <c r="C681" s="6"/>
      <c r="D681" s="6"/>
      <c r="E681" s="6"/>
      <c r="F681" s="6"/>
      <c r="G681" s="6"/>
      <c r="H681" s="6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1"/>
      <c r="B682" s="6"/>
      <c r="C682" s="6"/>
      <c r="D682" s="6"/>
      <c r="E682" s="6"/>
      <c r="F682" s="6"/>
      <c r="G682" s="6"/>
      <c r="H682" s="6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1"/>
      <c r="B683" s="6"/>
      <c r="C683" s="6"/>
      <c r="D683" s="6"/>
      <c r="E683" s="6"/>
      <c r="F683" s="6"/>
      <c r="G683" s="6"/>
      <c r="H683" s="6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1"/>
      <c r="B684" s="6"/>
      <c r="C684" s="6"/>
      <c r="D684" s="6"/>
      <c r="E684" s="6"/>
      <c r="F684" s="6"/>
      <c r="G684" s="6"/>
      <c r="H684" s="6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1"/>
      <c r="B685" s="6"/>
      <c r="C685" s="6"/>
      <c r="D685" s="6"/>
      <c r="E685" s="6"/>
      <c r="F685" s="6"/>
      <c r="G685" s="6"/>
      <c r="H685" s="6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1"/>
      <c r="B686" s="6"/>
      <c r="C686" s="6"/>
      <c r="D686" s="6"/>
      <c r="E686" s="6"/>
      <c r="F686" s="6"/>
      <c r="G686" s="6"/>
      <c r="H686" s="6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1"/>
      <c r="B687" s="6"/>
      <c r="C687" s="6"/>
      <c r="D687" s="6"/>
      <c r="E687" s="6"/>
      <c r="F687" s="6"/>
      <c r="G687" s="6"/>
      <c r="H687" s="6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1"/>
      <c r="B688" s="6"/>
      <c r="C688" s="6"/>
      <c r="D688" s="6"/>
      <c r="E688" s="6"/>
      <c r="F688" s="6"/>
      <c r="G688" s="6"/>
      <c r="H688" s="6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1"/>
      <c r="B689" s="6"/>
      <c r="C689" s="6"/>
      <c r="D689" s="6"/>
      <c r="E689" s="6"/>
      <c r="F689" s="6"/>
      <c r="G689" s="6"/>
      <c r="H689" s="6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1"/>
      <c r="B690" s="6"/>
      <c r="C690" s="6"/>
      <c r="D690" s="6"/>
      <c r="E690" s="6"/>
      <c r="F690" s="6"/>
      <c r="G690" s="6"/>
      <c r="H690" s="6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1"/>
      <c r="B691" s="6"/>
      <c r="C691" s="6"/>
      <c r="D691" s="6"/>
      <c r="E691" s="6"/>
      <c r="F691" s="6"/>
      <c r="G691" s="6"/>
      <c r="H691" s="6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1"/>
      <c r="B692" s="6"/>
      <c r="C692" s="6"/>
      <c r="D692" s="6"/>
      <c r="E692" s="6"/>
      <c r="F692" s="6"/>
      <c r="G692" s="6"/>
      <c r="H692" s="6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1"/>
      <c r="B693" s="6"/>
      <c r="C693" s="6"/>
      <c r="D693" s="6"/>
      <c r="E693" s="6"/>
      <c r="F693" s="6"/>
      <c r="G693" s="6"/>
      <c r="H693" s="6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1"/>
      <c r="B694" s="6"/>
      <c r="C694" s="6"/>
      <c r="D694" s="6"/>
      <c r="E694" s="6"/>
      <c r="F694" s="6"/>
      <c r="G694" s="6"/>
      <c r="H694" s="6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1"/>
      <c r="B695" s="6"/>
      <c r="C695" s="6"/>
      <c r="D695" s="6"/>
      <c r="E695" s="6"/>
      <c r="F695" s="6"/>
      <c r="G695" s="6"/>
      <c r="H695" s="6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1"/>
      <c r="B696" s="6"/>
      <c r="C696" s="6"/>
      <c r="D696" s="6"/>
      <c r="E696" s="6"/>
      <c r="F696" s="6"/>
      <c r="G696" s="6"/>
      <c r="H696" s="6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1"/>
      <c r="B697" s="6"/>
      <c r="C697" s="6"/>
      <c r="D697" s="6"/>
      <c r="E697" s="6"/>
      <c r="F697" s="6"/>
      <c r="G697" s="6"/>
      <c r="H697" s="6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1"/>
      <c r="B698" s="6"/>
      <c r="C698" s="6"/>
      <c r="D698" s="6"/>
      <c r="E698" s="6"/>
      <c r="F698" s="6"/>
      <c r="G698" s="6"/>
      <c r="H698" s="6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1"/>
      <c r="B699" s="6"/>
      <c r="C699" s="6"/>
      <c r="D699" s="6"/>
      <c r="E699" s="6"/>
      <c r="F699" s="6"/>
      <c r="G699" s="6"/>
      <c r="H699" s="6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1"/>
      <c r="B700" s="6"/>
      <c r="C700" s="6"/>
      <c r="D700" s="6"/>
      <c r="E700" s="6"/>
      <c r="F700" s="6"/>
      <c r="G700" s="6"/>
      <c r="H700" s="6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1"/>
      <c r="B701" s="6"/>
      <c r="C701" s="6"/>
      <c r="D701" s="6"/>
      <c r="E701" s="6"/>
      <c r="F701" s="6"/>
      <c r="G701" s="6"/>
      <c r="H701" s="6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1"/>
      <c r="B702" s="6"/>
      <c r="C702" s="6"/>
      <c r="D702" s="6"/>
      <c r="E702" s="6"/>
      <c r="F702" s="6"/>
      <c r="G702" s="6"/>
      <c r="H702" s="6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1"/>
      <c r="B703" s="6"/>
      <c r="C703" s="6"/>
      <c r="D703" s="6"/>
      <c r="E703" s="6"/>
      <c r="F703" s="6"/>
      <c r="G703" s="6"/>
      <c r="H703" s="6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1"/>
      <c r="B704" s="6"/>
      <c r="C704" s="6"/>
      <c r="D704" s="6"/>
      <c r="E704" s="6"/>
      <c r="F704" s="6"/>
      <c r="G704" s="6"/>
      <c r="H704" s="6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1"/>
      <c r="B705" s="6"/>
      <c r="C705" s="6"/>
      <c r="D705" s="6"/>
      <c r="E705" s="6"/>
      <c r="F705" s="6"/>
      <c r="G705" s="6"/>
      <c r="H705" s="6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1"/>
      <c r="B706" s="6"/>
      <c r="C706" s="6"/>
      <c r="D706" s="6"/>
      <c r="E706" s="6"/>
      <c r="F706" s="6"/>
      <c r="G706" s="6"/>
      <c r="H706" s="6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1"/>
      <c r="B707" s="6"/>
      <c r="C707" s="6"/>
      <c r="D707" s="6"/>
      <c r="E707" s="6"/>
      <c r="F707" s="6"/>
      <c r="G707" s="6"/>
      <c r="H707" s="6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1"/>
      <c r="B708" s="6"/>
      <c r="C708" s="6"/>
      <c r="D708" s="6"/>
      <c r="E708" s="6"/>
      <c r="F708" s="6"/>
      <c r="G708" s="6"/>
      <c r="H708" s="6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1"/>
      <c r="B709" s="6"/>
      <c r="C709" s="6"/>
      <c r="D709" s="6"/>
      <c r="E709" s="6"/>
      <c r="F709" s="6"/>
      <c r="G709" s="6"/>
      <c r="H709" s="6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1"/>
      <c r="B710" s="6"/>
      <c r="C710" s="6"/>
      <c r="D710" s="6"/>
      <c r="E710" s="6"/>
      <c r="F710" s="6"/>
      <c r="G710" s="6"/>
      <c r="H710" s="6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1"/>
      <c r="B711" s="6"/>
      <c r="C711" s="6"/>
      <c r="D711" s="6"/>
      <c r="E711" s="6"/>
      <c r="F711" s="6"/>
      <c r="G711" s="6"/>
      <c r="H711" s="6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1"/>
      <c r="B712" s="6"/>
      <c r="C712" s="6"/>
      <c r="D712" s="6"/>
      <c r="E712" s="6"/>
      <c r="F712" s="6"/>
      <c r="G712" s="6"/>
      <c r="H712" s="6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1"/>
      <c r="B713" s="6"/>
      <c r="C713" s="6"/>
      <c r="D713" s="6"/>
      <c r="E713" s="6"/>
      <c r="F713" s="6"/>
      <c r="G713" s="6"/>
      <c r="H713" s="6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1"/>
      <c r="B714" s="6"/>
      <c r="C714" s="6"/>
      <c r="D714" s="6"/>
      <c r="E714" s="6"/>
      <c r="F714" s="6"/>
      <c r="G714" s="6"/>
      <c r="H714" s="6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1"/>
      <c r="B715" s="6"/>
      <c r="C715" s="6"/>
      <c r="D715" s="6"/>
      <c r="E715" s="6"/>
      <c r="F715" s="6"/>
      <c r="G715" s="6"/>
      <c r="H715" s="6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1"/>
      <c r="B716" s="6"/>
      <c r="C716" s="6"/>
      <c r="D716" s="6"/>
      <c r="E716" s="6"/>
      <c r="F716" s="6"/>
      <c r="G716" s="6"/>
      <c r="H716" s="6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1"/>
      <c r="B717" s="6"/>
      <c r="C717" s="6"/>
      <c r="D717" s="6"/>
      <c r="E717" s="6"/>
      <c r="F717" s="6"/>
      <c r="G717" s="6"/>
      <c r="H717" s="6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1"/>
      <c r="B718" s="6"/>
      <c r="C718" s="6"/>
      <c r="D718" s="6"/>
      <c r="E718" s="6"/>
      <c r="F718" s="6"/>
      <c r="G718" s="6"/>
      <c r="H718" s="6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1"/>
      <c r="B719" s="6"/>
      <c r="C719" s="6"/>
      <c r="D719" s="6"/>
      <c r="E719" s="6"/>
      <c r="F719" s="6"/>
      <c r="G719" s="6"/>
      <c r="H719" s="6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1"/>
      <c r="B720" s="6"/>
      <c r="C720" s="6"/>
      <c r="D720" s="6"/>
      <c r="E720" s="6"/>
      <c r="F720" s="6"/>
      <c r="G720" s="6"/>
      <c r="H720" s="6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1"/>
      <c r="B721" s="6"/>
      <c r="C721" s="6"/>
      <c r="D721" s="6"/>
      <c r="E721" s="6"/>
      <c r="F721" s="6"/>
      <c r="G721" s="6"/>
      <c r="H721" s="6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1"/>
      <c r="B722" s="6"/>
      <c r="C722" s="6"/>
      <c r="D722" s="6"/>
      <c r="E722" s="6"/>
      <c r="F722" s="6"/>
      <c r="G722" s="6"/>
      <c r="H722" s="6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1"/>
      <c r="B723" s="6"/>
      <c r="C723" s="6"/>
      <c r="D723" s="6"/>
      <c r="E723" s="6"/>
      <c r="F723" s="6"/>
      <c r="G723" s="6"/>
      <c r="H723" s="6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1"/>
      <c r="B724" s="6"/>
      <c r="C724" s="6"/>
      <c r="D724" s="6"/>
      <c r="E724" s="6"/>
      <c r="F724" s="6"/>
      <c r="G724" s="6"/>
      <c r="H724" s="6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1"/>
      <c r="B725" s="6"/>
      <c r="C725" s="6"/>
      <c r="D725" s="6"/>
      <c r="E725" s="6"/>
      <c r="F725" s="6"/>
      <c r="G725" s="6"/>
      <c r="H725" s="6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1"/>
      <c r="B726" s="6"/>
      <c r="C726" s="6"/>
      <c r="D726" s="6"/>
      <c r="E726" s="6"/>
      <c r="F726" s="6"/>
      <c r="G726" s="6"/>
      <c r="H726" s="6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1"/>
      <c r="B727" s="6"/>
      <c r="C727" s="6"/>
      <c r="D727" s="6"/>
      <c r="E727" s="6"/>
      <c r="F727" s="6"/>
      <c r="G727" s="6"/>
      <c r="H727" s="6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1"/>
      <c r="B728" s="6"/>
      <c r="C728" s="6"/>
      <c r="D728" s="6"/>
      <c r="E728" s="6"/>
      <c r="F728" s="6"/>
      <c r="G728" s="6"/>
      <c r="H728" s="6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1"/>
      <c r="B729" s="6"/>
      <c r="C729" s="6"/>
      <c r="D729" s="6"/>
      <c r="E729" s="6"/>
      <c r="F729" s="6"/>
      <c r="G729" s="6"/>
      <c r="H729" s="6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1"/>
      <c r="B730" s="6"/>
      <c r="C730" s="6"/>
      <c r="D730" s="6"/>
      <c r="E730" s="6"/>
      <c r="F730" s="6"/>
      <c r="G730" s="6"/>
      <c r="H730" s="6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1"/>
      <c r="B731" s="6"/>
      <c r="C731" s="6"/>
      <c r="D731" s="6"/>
      <c r="E731" s="6"/>
      <c r="F731" s="6"/>
      <c r="G731" s="6"/>
      <c r="H731" s="6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1"/>
      <c r="B732" s="6"/>
      <c r="C732" s="6"/>
      <c r="D732" s="6"/>
      <c r="E732" s="6"/>
      <c r="F732" s="6"/>
      <c r="G732" s="6"/>
      <c r="H732" s="6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1"/>
      <c r="B733" s="6"/>
      <c r="C733" s="6"/>
      <c r="D733" s="6"/>
      <c r="E733" s="6"/>
      <c r="F733" s="6"/>
      <c r="G733" s="6"/>
      <c r="H733" s="6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1"/>
      <c r="B734" s="6"/>
      <c r="C734" s="6"/>
      <c r="D734" s="6"/>
      <c r="E734" s="6"/>
      <c r="F734" s="6"/>
      <c r="G734" s="6"/>
      <c r="H734" s="6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1"/>
      <c r="B735" s="6"/>
      <c r="C735" s="6"/>
      <c r="D735" s="6"/>
      <c r="E735" s="6"/>
      <c r="F735" s="6"/>
      <c r="G735" s="6"/>
      <c r="H735" s="6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1"/>
      <c r="B736" s="6"/>
      <c r="C736" s="6"/>
      <c r="D736" s="6"/>
      <c r="E736" s="6"/>
      <c r="F736" s="6"/>
      <c r="G736" s="6"/>
      <c r="H736" s="6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1"/>
      <c r="B737" s="6"/>
      <c r="C737" s="6"/>
      <c r="D737" s="6"/>
      <c r="E737" s="6"/>
      <c r="F737" s="6"/>
      <c r="G737" s="6"/>
      <c r="H737" s="6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1"/>
      <c r="B738" s="6"/>
      <c r="C738" s="6"/>
      <c r="D738" s="6"/>
      <c r="E738" s="6"/>
      <c r="F738" s="6"/>
      <c r="G738" s="6"/>
      <c r="H738" s="6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1"/>
      <c r="B739" s="6"/>
      <c r="C739" s="6"/>
      <c r="D739" s="6"/>
      <c r="E739" s="6"/>
      <c r="F739" s="6"/>
      <c r="G739" s="6"/>
      <c r="H739" s="6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1"/>
      <c r="B740" s="6"/>
      <c r="C740" s="6"/>
      <c r="D740" s="6"/>
      <c r="E740" s="6"/>
      <c r="F740" s="6"/>
      <c r="G740" s="6"/>
      <c r="H740" s="6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1"/>
      <c r="B741" s="6"/>
      <c r="C741" s="6"/>
      <c r="D741" s="6"/>
      <c r="E741" s="6"/>
      <c r="F741" s="6"/>
      <c r="G741" s="6"/>
      <c r="H741" s="6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1"/>
      <c r="B742" s="6"/>
      <c r="C742" s="6"/>
      <c r="D742" s="6"/>
      <c r="E742" s="6"/>
      <c r="F742" s="6"/>
      <c r="G742" s="6"/>
      <c r="H742" s="6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1"/>
      <c r="B743" s="6"/>
      <c r="C743" s="6"/>
      <c r="D743" s="6"/>
      <c r="E743" s="6"/>
      <c r="F743" s="6"/>
      <c r="G743" s="6"/>
      <c r="H743" s="6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1"/>
      <c r="B744" s="6"/>
      <c r="C744" s="6"/>
      <c r="D744" s="6"/>
      <c r="E744" s="6"/>
      <c r="F744" s="6"/>
      <c r="G744" s="6"/>
      <c r="H744" s="6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1"/>
      <c r="B745" s="6"/>
      <c r="C745" s="6"/>
      <c r="D745" s="6"/>
      <c r="E745" s="6"/>
      <c r="F745" s="6"/>
      <c r="G745" s="6"/>
      <c r="H745" s="6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1"/>
      <c r="B746" s="6"/>
      <c r="C746" s="6"/>
      <c r="D746" s="6"/>
      <c r="E746" s="6"/>
      <c r="F746" s="6"/>
      <c r="G746" s="6"/>
      <c r="H746" s="6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1"/>
      <c r="B747" s="6"/>
      <c r="C747" s="6"/>
      <c r="D747" s="6"/>
      <c r="E747" s="6"/>
      <c r="F747" s="6"/>
      <c r="G747" s="6"/>
      <c r="H747" s="6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1"/>
      <c r="B748" s="6"/>
      <c r="C748" s="6"/>
      <c r="D748" s="6"/>
      <c r="E748" s="6"/>
      <c r="F748" s="6"/>
      <c r="G748" s="6"/>
      <c r="H748" s="6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1"/>
      <c r="B749" s="6"/>
      <c r="C749" s="6"/>
      <c r="D749" s="6"/>
      <c r="E749" s="6"/>
      <c r="F749" s="6"/>
      <c r="G749" s="6"/>
      <c r="H749" s="6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1"/>
      <c r="B750" s="6"/>
      <c r="C750" s="6"/>
      <c r="D750" s="6"/>
      <c r="E750" s="6"/>
      <c r="F750" s="6"/>
      <c r="G750" s="6"/>
      <c r="H750" s="6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1"/>
      <c r="B751" s="6"/>
      <c r="C751" s="6"/>
      <c r="D751" s="6"/>
      <c r="E751" s="6"/>
      <c r="F751" s="6"/>
      <c r="G751" s="6"/>
      <c r="H751" s="6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1"/>
      <c r="B752" s="6"/>
      <c r="C752" s="6"/>
      <c r="D752" s="6"/>
      <c r="E752" s="6"/>
      <c r="F752" s="6"/>
      <c r="G752" s="6"/>
      <c r="H752" s="6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1"/>
      <c r="B753" s="6"/>
      <c r="C753" s="6"/>
      <c r="D753" s="6"/>
      <c r="E753" s="6"/>
      <c r="F753" s="6"/>
      <c r="G753" s="6"/>
      <c r="H753" s="6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1"/>
      <c r="B754" s="6"/>
      <c r="C754" s="6"/>
      <c r="D754" s="6"/>
      <c r="E754" s="6"/>
      <c r="F754" s="6"/>
      <c r="G754" s="6"/>
      <c r="H754" s="6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1"/>
      <c r="B755" s="6"/>
      <c r="C755" s="6"/>
      <c r="D755" s="6"/>
      <c r="E755" s="6"/>
      <c r="F755" s="6"/>
      <c r="G755" s="6"/>
      <c r="H755" s="6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1"/>
      <c r="B756" s="6"/>
      <c r="C756" s="6"/>
      <c r="D756" s="6"/>
      <c r="E756" s="6"/>
      <c r="F756" s="6"/>
      <c r="G756" s="6"/>
      <c r="H756" s="6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1"/>
      <c r="B757" s="6"/>
      <c r="C757" s="6"/>
      <c r="D757" s="6"/>
      <c r="E757" s="6"/>
      <c r="F757" s="6"/>
      <c r="G757" s="6"/>
      <c r="H757" s="6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1"/>
      <c r="B758" s="6"/>
      <c r="C758" s="6"/>
      <c r="D758" s="6"/>
      <c r="E758" s="6"/>
      <c r="F758" s="6"/>
      <c r="G758" s="6"/>
      <c r="H758" s="6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1"/>
      <c r="B759" s="6"/>
      <c r="C759" s="6"/>
      <c r="D759" s="6"/>
      <c r="E759" s="6"/>
      <c r="F759" s="6"/>
      <c r="G759" s="6"/>
      <c r="H759" s="6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1"/>
      <c r="B760" s="6"/>
      <c r="C760" s="6"/>
      <c r="D760" s="6"/>
      <c r="E760" s="6"/>
      <c r="F760" s="6"/>
      <c r="G760" s="6"/>
      <c r="H760" s="6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1"/>
      <c r="B761" s="6"/>
      <c r="C761" s="6"/>
      <c r="D761" s="6"/>
      <c r="E761" s="6"/>
      <c r="F761" s="6"/>
      <c r="G761" s="6"/>
      <c r="H761" s="6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1"/>
      <c r="B762" s="6"/>
      <c r="C762" s="6"/>
      <c r="D762" s="6"/>
      <c r="E762" s="6"/>
      <c r="F762" s="6"/>
      <c r="G762" s="6"/>
      <c r="H762" s="6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1"/>
      <c r="B763" s="6"/>
      <c r="C763" s="6"/>
      <c r="D763" s="6"/>
      <c r="E763" s="6"/>
      <c r="F763" s="6"/>
      <c r="G763" s="6"/>
      <c r="H763" s="6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1"/>
      <c r="B764" s="6"/>
      <c r="C764" s="6"/>
      <c r="D764" s="6"/>
      <c r="E764" s="6"/>
      <c r="F764" s="6"/>
      <c r="G764" s="6"/>
      <c r="H764" s="6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1"/>
      <c r="B765" s="6"/>
      <c r="C765" s="6"/>
      <c r="D765" s="6"/>
      <c r="E765" s="6"/>
      <c r="F765" s="6"/>
      <c r="G765" s="6"/>
      <c r="H765" s="6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1"/>
      <c r="B766" s="6"/>
      <c r="C766" s="6"/>
      <c r="D766" s="6"/>
      <c r="E766" s="6"/>
      <c r="F766" s="6"/>
      <c r="G766" s="6"/>
      <c r="H766" s="6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1"/>
      <c r="B767" s="6"/>
      <c r="C767" s="6"/>
      <c r="D767" s="6"/>
      <c r="E767" s="6"/>
      <c r="F767" s="6"/>
      <c r="G767" s="6"/>
      <c r="H767" s="6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1"/>
      <c r="B768" s="6"/>
      <c r="C768" s="6"/>
      <c r="D768" s="6"/>
      <c r="E768" s="6"/>
      <c r="F768" s="6"/>
      <c r="G768" s="6"/>
      <c r="H768" s="6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1"/>
      <c r="B769" s="6"/>
      <c r="C769" s="6"/>
      <c r="D769" s="6"/>
      <c r="E769" s="6"/>
      <c r="F769" s="6"/>
      <c r="G769" s="6"/>
      <c r="H769" s="6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1"/>
      <c r="B770" s="6"/>
      <c r="C770" s="6"/>
      <c r="D770" s="6"/>
      <c r="E770" s="6"/>
      <c r="F770" s="6"/>
      <c r="G770" s="6"/>
      <c r="H770" s="6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1"/>
      <c r="B771" s="6"/>
      <c r="C771" s="6"/>
      <c r="D771" s="6"/>
      <c r="E771" s="6"/>
      <c r="F771" s="6"/>
      <c r="G771" s="6"/>
      <c r="H771" s="6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1"/>
      <c r="B772" s="6"/>
      <c r="C772" s="6"/>
      <c r="D772" s="6"/>
      <c r="E772" s="6"/>
      <c r="F772" s="6"/>
      <c r="G772" s="6"/>
      <c r="H772" s="6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1"/>
      <c r="B773" s="6"/>
      <c r="C773" s="6"/>
      <c r="D773" s="6"/>
      <c r="E773" s="6"/>
      <c r="F773" s="6"/>
      <c r="G773" s="6"/>
      <c r="H773" s="6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1"/>
      <c r="B774" s="6"/>
      <c r="C774" s="6"/>
      <c r="D774" s="6"/>
      <c r="E774" s="6"/>
      <c r="F774" s="6"/>
      <c r="G774" s="6"/>
      <c r="H774" s="6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1"/>
      <c r="B775" s="6"/>
      <c r="C775" s="6"/>
      <c r="D775" s="6"/>
      <c r="E775" s="6"/>
      <c r="F775" s="6"/>
      <c r="G775" s="6"/>
      <c r="H775" s="6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1"/>
      <c r="B776" s="6"/>
      <c r="C776" s="6"/>
      <c r="D776" s="6"/>
      <c r="E776" s="6"/>
      <c r="F776" s="6"/>
      <c r="G776" s="6"/>
      <c r="H776" s="6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1"/>
      <c r="B777" s="6"/>
      <c r="C777" s="6"/>
      <c r="D777" s="6"/>
      <c r="E777" s="6"/>
      <c r="F777" s="6"/>
      <c r="G777" s="6"/>
      <c r="H777" s="6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1"/>
      <c r="B778" s="6"/>
      <c r="C778" s="6"/>
      <c r="D778" s="6"/>
      <c r="E778" s="6"/>
      <c r="F778" s="6"/>
      <c r="G778" s="6"/>
      <c r="H778" s="6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1"/>
      <c r="B779" s="6"/>
      <c r="C779" s="6"/>
      <c r="D779" s="6"/>
      <c r="E779" s="6"/>
      <c r="F779" s="6"/>
      <c r="G779" s="6"/>
      <c r="H779" s="6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1"/>
      <c r="B780" s="6"/>
      <c r="C780" s="6"/>
      <c r="D780" s="6"/>
      <c r="E780" s="6"/>
      <c r="F780" s="6"/>
      <c r="G780" s="6"/>
      <c r="H780" s="6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1"/>
      <c r="B781" s="6"/>
      <c r="C781" s="6"/>
      <c r="D781" s="6"/>
      <c r="E781" s="6"/>
      <c r="F781" s="6"/>
      <c r="G781" s="6"/>
      <c r="H781" s="6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1"/>
      <c r="B782" s="6"/>
      <c r="C782" s="6"/>
      <c r="D782" s="6"/>
      <c r="E782" s="6"/>
      <c r="F782" s="6"/>
      <c r="G782" s="6"/>
      <c r="H782" s="6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1"/>
      <c r="B783" s="6"/>
      <c r="C783" s="6"/>
      <c r="D783" s="6"/>
      <c r="E783" s="6"/>
      <c r="F783" s="6"/>
      <c r="G783" s="6"/>
      <c r="H783" s="6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1"/>
      <c r="B784" s="6"/>
      <c r="C784" s="6"/>
      <c r="D784" s="6"/>
      <c r="E784" s="6"/>
      <c r="F784" s="6"/>
      <c r="G784" s="6"/>
      <c r="H784" s="6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1"/>
      <c r="B785" s="6"/>
      <c r="C785" s="6"/>
      <c r="D785" s="6"/>
      <c r="E785" s="6"/>
      <c r="F785" s="6"/>
      <c r="G785" s="6"/>
      <c r="H785" s="6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1"/>
      <c r="B786" s="6"/>
      <c r="C786" s="6"/>
      <c r="D786" s="6"/>
      <c r="E786" s="6"/>
      <c r="F786" s="6"/>
      <c r="G786" s="6"/>
      <c r="H786" s="6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1"/>
      <c r="B787" s="6"/>
      <c r="C787" s="6"/>
      <c r="D787" s="6"/>
      <c r="E787" s="6"/>
      <c r="F787" s="6"/>
      <c r="G787" s="6"/>
      <c r="H787" s="6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1"/>
      <c r="B788" s="6"/>
      <c r="C788" s="6"/>
      <c r="D788" s="6"/>
      <c r="E788" s="6"/>
      <c r="F788" s="6"/>
      <c r="G788" s="6"/>
      <c r="H788" s="6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1"/>
      <c r="B789" s="6"/>
      <c r="C789" s="6"/>
      <c r="D789" s="6"/>
      <c r="E789" s="6"/>
      <c r="F789" s="6"/>
      <c r="G789" s="6"/>
      <c r="H789" s="6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1"/>
      <c r="B790" s="6"/>
      <c r="C790" s="6"/>
      <c r="D790" s="6"/>
      <c r="E790" s="6"/>
      <c r="F790" s="6"/>
      <c r="G790" s="6"/>
      <c r="H790" s="6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1"/>
      <c r="B791" s="6"/>
      <c r="C791" s="6"/>
      <c r="D791" s="6"/>
      <c r="E791" s="6"/>
      <c r="F791" s="6"/>
      <c r="G791" s="6"/>
      <c r="H791" s="6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1"/>
      <c r="B792" s="6"/>
      <c r="C792" s="6"/>
      <c r="D792" s="6"/>
      <c r="E792" s="6"/>
      <c r="F792" s="6"/>
      <c r="G792" s="6"/>
      <c r="H792" s="6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1"/>
      <c r="B793" s="6"/>
      <c r="C793" s="6"/>
      <c r="D793" s="6"/>
      <c r="E793" s="6"/>
      <c r="F793" s="6"/>
      <c r="G793" s="6"/>
      <c r="H793" s="6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1"/>
      <c r="B794" s="6"/>
      <c r="C794" s="6"/>
      <c r="D794" s="6"/>
      <c r="E794" s="6"/>
      <c r="F794" s="6"/>
      <c r="G794" s="6"/>
      <c r="H794" s="6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1"/>
      <c r="B795" s="6"/>
      <c r="C795" s="6"/>
      <c r="D795" s="6"/>
      <c r="E795" s="6"/>
      <c r="F795" s="6"/>
      <c r="G795" s="6"/>
      <c r="H795" s="6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1"/>
      <c r="B796" s="6"/>
      <c r="C796" s="6"/>
      <c r="D796" s="6"/>
      <c r="E796" s="6"/>
      <c r="F796" s="6"/>
      <c r="G796" s="6"/>
      <c r="H796" s="6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1"/>
      <c r="B797" s="6"/>
      <c r="C797" s="6"/>
      <c r="D797" s="6"/>
      <c r="E797" s="6"/>
      <c r="F797" s="6"/>
      <c r="G797" s="6"/>
      <c r="H797" s="6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1"/>
      <c r="B798" s="6"/>
      <c r="C798" s="6"/>
      <c r="D798" s="6"/>
      <c r="E798" s="6"/>
      <c r="F798" s="6"/>
      <c r="G798" s="6"/>
      <c r="H798" s="6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1"/>
      <c r="B799" s="6"/>
      <c r="C799" s="6"/>
      <c r="D799" s="6"/>
      <c r="E799" s="6"/>
      <c r="F799" s="6"/>
      <c r="G799" s="6"/>
      <c r="H799" s="6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1"/>
      <c r="B800" s="6"/>
      <c r="C800" s="6"/>
      <c r="D800" s="6"/>
      <c r="E800" s="6"/>
      <c r="F800" s="6"/>
      <c r="G800" s="6"/>
      <c r="H800" s="6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1"/>
      <c r="B801" s="6"/>
      <c r="C801" s="6"/>
      <c r="D801" s="6"/>
      <c r="E801" s="6"/>
      <c r="F801" s="6"/>
      <c r="G801" s="6"/>
      <c r="H801" s="6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1"/>
      <c r="B802" s="6"/>
      <c r="C802" s="6"/>
      <c r="D802" s="6"/>
      <c r="E802" s="6"/>
      <c r="F802" s="6"/>
      <c r="G802" s="6"/>
      <c r="H802" s="6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1"/>
      <c r="B803" s="6"/>
      <c r="C803" s="6"/>
      <c r="D803" s="6"/>
      <c r="E803" s="6"/>
      <c r="F803" s="6"/>
      <c r="G803" s="6"/>
      <c r="H803" s="6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1"/>
      <c r="B804" s="6"/>
      <c r="C804" s="6"/>
      <c r="D804" s="6"/>
      <c r="E804" s="6"/>
      <c r="F804" s="6"/>
      <c r="G804" s="6"/>
      <c r="H804" s="6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1"/>
      <c r="B805" s="6"/>
      <c r="C805" s="6"/>
      <c r="D805" s="6"/>
      <c r="E805" s="6"/>
      <c r="F805" s="6"/>
      <c r="G805" s="6"/>
      <c r="H805" s="6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1"/>
      <c r="B806" s="6"/>
      <c r="C806" s="6"/>
      <c r="D806" s="6"/>
      <c r="E806" s="6"/>
      <c r="F806" s="6"/>
      <c r="G806" s="6"/>
      <c r="H806" s="6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1"/>
      <c r="B807" s="6"/>
      <c r="C807" s="6"/>
      <c r="D807" s="6"/>
      <c r="E807" s="6"/>
      <c r="F807" s="6"/>
      <c r="G807" s="6"/>
      <c r="H807" s="6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1"/>
      <c r="B808" s="6"/>
      <c r="C808" s="6"/>
      <c r="D808" s="6"/>
      <c r="E808" s="6"/>
      <c r="F808" s="6"/>
      <c r="G808" s="6"/>
      <c r="H808" s="6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1"/>
      <c r="B809" s="6"/>
      <c r="C809" s="6"/>
      <c r="D809" s="6"/>
      <c r="E809" s="6"/>
      <c r="F809" s="6"/>
      <c r="G809" s="6"/>
      <c r="H809" s="6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1"/>
      <c r="B810" s="6"/>
      <c r="C810" s="6"/>
      <c r="D810" s="6"/>
      <c r="E810" s="6"/>
      <c r="F810" s="6"/>
      <c r="G810" s="6"/>
      <c r="H810" s="6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1"/>
      <c r="B811" s="6"/>
      <c r="C811" s="6"/>
      <c r="D811" s="6"/>
      <c r="E811" s="6"/>
      <c r="F811" s="6"/>
      <c r="G811" s="6"/>
      <c r="H811" s="6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1"/>
      <c r="B812" s="6"/>
      <c r="C812" s="6"/>
      <c r="D812" s="6"/>
      <c r="E812" s="6"/>
      <c r="F812" s="6"/>
      <c r="G812" s="6"/>
      <c r="H812" s="6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1"/>
      <c r="B813" s="6"/>
      <c r="C813" s="6"/>
      <c r="D813" s="6"/>
      <c r="E813" s="6"/>
      <c r="F813" s="6"/>
      <c r="G813" s="6"/>
      <c r="H813" s="6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1"/>
      <c r="B814" s="6"/>
      <c r="C814" s="6"/>
      <c r="D814" s="6"/>
      <c r="E814" s="6"/>
      <c r="F814" s="6"/>
      <c r="G814" s="6"/>
      <c r="H814" s="6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1"/>
      <c r="B815" s="6"/>
      <c r="C815" s="6"/>
      <c r="D815" s="6"/>
      <c r="E815" s="6"/>
      <c r="F815" s="6"/>
      <c r="G815" s="6"/>
      <c r="H815" s="6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1"/>
      <c r="B816" s="6"/>
      <c r="C816" s="6"/>
      <c r="D816" s="6"/>
      <c r="E816" s="6"/>
      <c r="F816" s="6"/>
      <c r="G816" s="6"/>
      <c r="H816" s="6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1"/>
      <c r="B817" s="6"/>
      <c r="C817" s="6"/>
      <c r="D817" s="6"/>
      <c r="E817" s="6"/>
      <c r="F817" s="6"/>
      <c r="G817" s="6"/>
      <c r="H817" s="6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1"/>
      <c r="B818" s="6"/>
      <c r="C818" s="6"/>
      <c r="D818" s="6"/>
      <c r="E818" s="6"/>
      <c r="F818" s="6"/>
      <c r="G818" s="6"/>
      <c r="H818" s="6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1"/>
      <c r="B819" s="6"/>
      <c r="C819" s="6"/>
      <c r="D819" s="6"/>
      <c r="E819" s="6"/>
      <c r="F819" s="6"/>
      <c r="G819" s="6"/>
      <c r="H819" s="6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1"/>
      <c r="B820" s="6"/>
      <c r="C820" s="6"/>
      <c r="D820" s="6"/>
      <c r="E820" s="6"/>
      <c r="F820" s="6"/>
      <c r="G820" s="6"/>
      <c r="H820" s="6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1"/>
      <c r="B821" s="6"/>
      <c r="C821" s="6"/>
      <c r="D821" s="6"/>
      <c r="E821" s="6"/>
      <c r="F821" s="6"/>
      <c r="G821" s="6"/>
      <c r="H821" s="6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1"/>
      <c r="B822" s="6"/>
      <c r="C822" s="6"/>
      <c r="D822" s="6"/>
      <c r="E822" s="6"/>
      <c r="F822" s="6"/>
      <c r="G822" s="6"/>
      <c r="H822" s="6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1"/>
      <c r="B823" s="6"/>
      <c r="C823" s="6"/>
      <c r="D823" s="6"/>
      <c r="E823" s="6"/>
      <c r="F823" s="6"/>
      <c r="G823" s="6"/>
      <c r="H823" s="6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1"/>
      <c r="B824" s="6"/>
      <c r="C824" s="6"/>
      <c r="D824" s="6"/>
      <c r="E824" s="6"/>
      <c r="F824" s="6"/>
      <c r="G824" s="6"/>
      <c r="H824" s="6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1"/>
      <c r="B825" s="6"/>
      <c r="C825" s="6"/>
      <c r="D825" s="6"/>
      <c r="E825" s="6"/>
      <c r="F825" s="6"/>
      <c r="G825" s="6"/>
      <c r="H825" s="6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1"/>
      <c r="B826" s="6"/>
      <c r="C826" s="6"/>
      <c r="D826" s="6"/>
      <c r="E826" s="6"/>
      <c r="F826" s="6"/>
      <c r="G826" s="6"/>
      <c r="H826" s="6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1"/>
      <c r="B827" s="6"/>
      <c r="C827" s="6"/>
      <c r="D827" s="6"/>
      <c r="E827" s="6"/>
      <c r="F827" s="6"/>
      <c r="G827" s="6"/>
      <c r="H827" s="6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1"/>
      <c r="B828" s="6"/>
      <c r="C828" s="6"/>
      <c r="D828" s="6"/>
      <c r="E828" s="6"/>
      <c r="F828" s="6"/>
      <c r="G828" s="6"/>
      <c r="H828" s="6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1"/>
      <c r="B829" s="6"/>
      <c r="C829" s="6"/>
      <c r="D829" s="6"/>
      <c r="E829" s="6"/>
      <c r="F829" s="6"/>
      <c r="G829" s="6"/>
      <c r="H829" s="6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1"/>
      <c r="B830" s="6"/>
      <c r="C830" s="6"/>
      <c r="D830" s="6"/>
      <c r="E830" s="6"/>
      <c r="F830" s="6"/>
      <c r="G830" s="6"/>
      <c r="H830" s="6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1"/>
      <c r="B831" s="6"/>
      <c r="C831" s="6"/>
      <c r="D831" s="6"/>
      <c r="E831" s="6"/>
      <c r="F831" s="6"/>
      <c r="G831" s="6"/>
      <c r="H831" s="6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1"/>
      <c r="B832" s="6"/>
      <c r="C832" s="6"/>
      <c r="D832" s="6"/>
      <c r="E832" s="6"/>
      <c r="F832" s="6"/>
      <c r="G832" s="6"/>
      <c r="H832" s="6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1"/>
      <c r="B833" s="6"/>
      <c r="C833" s="6"/>
      <c r="D833" s="6"/>
      <c r="E833" s="6"/>
      <c r="F833" s="6"/>
      <c r="G833" s="6"/>
      <c r="H833" s="6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1"/>
      <c r="B834" s="6"/>
      <c r="C834" s="6"/>
      <c r="D834" s="6"/>
      <c r="E834" s="6"/>
      <c r="F834" s="6"/>
      <c r="G834" s="6"/>
      <c r="H834" s="6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1"/>
      <c r="B835" s="6"/>
      <c r="C835" s="6"/>
      <c r="D835" s="6"/>
      <c r="E835" s="6"/>
      <c r="F835" s="6"/>
      <c r="G835" s="6"/>
      <c r="H835" s="6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1"/>
      <c r="B836" s="6"/>
      <c r="C836" s="6"/>
      <c r="D836" s="6"/>
      <c r="E836" s="6"/>
      <c r="F836" s="6"/>
      <c r="G836" s="6"/>
      <c r="H836" s="6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1"/>
      <c r="B837" s="6"/>
      <c r="C837" s="6"/>
      <c r="D837" s="6"/>
      <c r="E837" s="6"/>
      <c r="F837" s="6"/>
      <c r="G837" s="6"/>
      <c r="H837" s="6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1"/>
      <c r="B838" s="6"/>
      <c r="C838" s="6"/>
      <c r="D838" s="6"/>
      <c r="E838" s="6"/>
      <c r="F838" s="6"/>
      <c r="G838" s="6"/>
      <c r="H838" s="6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1"/>
      <c r="B839" s="6"/>
      <c r="C839" s="6"/>
      <c r="D839" s="6"/>
      <c r="E839" s="6"/>
      <c r="F839" s="6"/>
      <c r="G839" s="6"/>
      <c r="H839" s="6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1"/>
      <c r="B840" s="6"/>
      <c r="C840" s="6"/>
      <c r="D840" s="6"/>
      <c r="E840" s="6"/>
      <c r="F840" s="6"/>
      <c r="G840" s="6"/>
      <c r="H840" s="6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1"/>
      <c r="B841" s="6"/>
      <c r="C841" s="6"/>
      <c r="D841" s="6"/>
      <c r="E841" s="6"/>
      <c r="F841" s="6"/>
      <c r="G841" s="6"/>
      <c r="H841" s="6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1"/>
      <c r="B842" s="6"/>
      <c r="C842" s="6"/>
      <c r="D842" s="6"/>
      <c r="E842" s="6"/>
      <c r="F842" s="6"/>
      <c r="G842" s="6"/>
      <c r="H842" s="6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1"/>
      <c r="B843" s="6"/>
      <c r="C843" s="6"/>
      <c r="D843" s="6"/>
      <c r="E843" s="6"/>
      <c r="F843" s="6"/>
      <c r="G843" s="6"/>
      <c r="H843" s="6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1"/>
      <c r="B844" s="6"/>
      <c r="C844" s="6"/>
      <c r="D844" s="6"/>
      <c r="E844" s="6"/>
      <c r="F844" s="6"/>
      <c r="G844" s="6"/>
      <c r="H844" s="6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1"/>
      <c r="B845" s="6"/>
      <c r="C845" s="6"/>
      <c r="D845" s="6"/>
      <c r="E845" s="6"/>
      <c r="F845" s="6"/>
      <c r="G845" s="6"/>
      <c r="H845" s="6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1"/>
      <c r="B846" s="6"/>
      <c r="C846" s="6"/>
      <c r="D846" s="6"/>
      <c r="E846" s="6"/>
      <c r="F846" s="6"/>
      <c r="G846" s="6"/>
      <c r="H846" s="6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1"/>
      <c r="B847" s="6"/>
      <c r="C847" s="6"/>
      <c r="D847" s="6"/>
      <c r="E847" s="6"/>
      <c r="F847" s="6"/>
      <c r="G847" s="6"/>
      <c r="H847" s="6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1"/>
      <c r="B848" s="6"/>
      <c r="C848" s="6"/>
      <c r="D848" s="6"/>
      <c r="E848" s="6"/>
      <c r="F848" s="6"/>
      <c r="G848" s="6"/>
      <c r="H848" s="6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1"/>
      <c r="B849" s="6"/>
      <c r="C849" s="6"/>
      <c r="D849" s="6"/>
      <c r="E849" s="6"/>
      <c r="F849" s="6"/>
      <c r="G849" s="6"/>
      <c r="H849" s="6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1"/>
      <c r="B850" s="6"/>
      <c r="C850" s="6"/>
      <c r="D850" s="6"/>
      <c r="E850" s="6"/>
      <c r="F850" s="6"/>
      <c r="G850" s="6"/>
      <c r="H850" s="6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1"/>
      <c r="B851" s="6"/>
      <c r="C851" s="6"/>
      <c r="D851" s="6"/>
      <c r="E851" s="6"/>
      <c r="F851" s="6"/>
      <c r="G851" s="6"/>
      <c r="H851" s="6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1"/>
      <c r="B852" s="6"/>
      <c r="C852" s="6"/>
      <c r="D852" s="6"/>
      <c r="E852" s="6"/>
      <c r="F852" s="6"/>
      <c r="G852" s="6"/>
      <c r="H852" s="6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1"/>
      <c r="B853" s="6"/>
      <c r="C853" s="6"/>
      <c r="D853" s="6"/>
      <c r="E853" s="6"/>
      <c r="F853" s="6"/>
      <c r="G853" s="6"/>
      <c r="H853" s="6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1"/>
      <c r="B854" s="6"/>
      <c r="C854" s="6"/>
      <c r="D854" s="6"/>
      <c r="E854" s="6"/>
      <c r="F854" s="6"/>
      <c r="G854" s="6"/>
      <c r="H854" s="6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1"/>
      <c r="B855" s="6"/>
      <c r="C855" s="6"/>
      <c r="D855" s="6"/>
      <c r="E855" s="6"/>
      <c r="F855" s="6"/>
      <c r="G855" s="6"/>
      <c r="H855" s="6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1"/>
      <c r="B856" s="6"/>
      <c r="C856" s="6"/>
      <c r="D856" s="6"/>
      <c r="E856" s="6"/>
      <c r="F856" s="6"/>
      <c r="G856" s="6"/>
      <c r="H856" s="6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1"/>
      <c r="B857" s="6"/>
      <c r="C857" s="6"/>
      <c r="D857" s="6"/>
      <c r="E857" s="6"/>
      <c r="F857" s="6"/>
      <c r="G857" s="6"/>
      <c r="H857" s="6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1"/>
      <c r="B858" s="6"/>
      <c r="C858" s="6"/>
      <c r="D858" s="6"/>
      <c r="E858" s="6"/>
      <c r="F858" s="6"/>
      <c r="G858" s="6"/>
      <c r="H858" s="6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1"/>
      <c r="B859" s="6"/>
      <c r="C859" s="6"/>
      <c r="D859" s="6"/>
      <c r="E859" s="6"/>
      <c r="F859" s="6"/>
      <c r="G859" s="6"/>
      <c r="H859" s="6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1"/>
      <c r="B860" s="6"/>
      <c r="C860" s="6"/>
      <c r="D860" s="6"/>
      <c r="E860" s="6"/>
      <c r="F860" s="6"/>
      <c r="G860" s="6"/>
      <c r="H860" s="6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1"/>
      <c r="B861" s="6"/>
      <c r="C861" s="6"/>
      <c r="D861" s="6"/>
      <c r="E861" s="6"/>
      <c r="F861" s="6"/>
      <c r="G861" s="6"/>
      <c r="H861" s="6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1"/>
      <c r="B862" s="6"/>
      <c r="C862" s="6"/>
      <c r="D862" s="6"/>
      <c r="E862" s="6"/>
      <c r="F862" s="6"/>
      <c r="G862" s="6"/>
      <c r="H862" s="6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1"/>
      <c r="B863" s="6"/>
      <c r="C863" s="6"/>
      <c r="D863" s="6"/>
      <c r="E863" s="6"/>
      <c r="F863" s="6"/>
      <c r="G863" s="6"/>
      <c r="H863" s="6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1"/>
      <c r="B864" s="6"/>
      <c r="C864" s="6"/>
      <c r="D864" s="6"/>
      <c r="E864" s="6"/>
      <c r="F864" s="6"/>
      <c r="G864" s="6"/>
      <c r="H864" s="6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1"/>
      <c r="B865" s="6"/>
      <c r="C865" s="6"/>
      <c r="D865" s="6"/>
      <c r="E865" s="6"/>
      <c r="F865" s="6"/>
      <c r="G865" s="6"/>
      <c r="H865" s="6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1"/>
      <c r="B866" s="6"/>
      <c r="C866" s="6"/>
      <c r="D866" s="6"/>
      <c r="E866" s="6"/>
      <c r="F866" s="6"/>
      <c r="G866" s="6"/>
      <c r="H866" s="6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1"/>
      <c r="B867" s="6"/>
      <c r="C867" s="6"/>
      <c r="D867" s="6"/>
      <c r="E867" s="6"/>
      <c r="F867" s="6"/>
      <c r="G867" s="6"/>
      <c r="H867" s="6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1"/>
      <c r="B868" s="6"/>
      <c r="C868" s="6"/>
      <c r="D868" s="6"/>
      <c r="E868" s="6"/>
      <c r="F868" s="6"/>
      <c r="G868" s="6"/>
      <c r="H868" s="6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1"/>
      <c r="B869" s="6"/>
      <c r="C869" s="6"/>
      <c r="D869" s="6"/>
      <c r="E869" s="6"/>
      <c r="F869" s="6"/>
      <c r="G869" s="6"/>
      <c r="H869" s="6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1"/>
      <c r="B870" s="6"/>
      <c r="C870" s="6"/>
      <c r="D870" s="6"/>
      <c r="E870" s="6"/>
      <c r="F870" s="6"/>
      <c r="G870" s="6"/>
      <c r="H870" s="6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1"/>
      <c r="B871" s="6"/>
      <c r="C871" s="6"/>
      <c r="D871" s="6"/>
      <c r="E871" s="6"/>
      <c r="F871" s="6"/>
      <c r="G871" s="6"/>
      <c r="H871" s="6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1"/>
      <c r="B872" s="6"/>
      <c r="C872" s="6"/>
      <c r="D872" s="6"/>
      <c r="E872" s="6"/>
      <c r="F872" s="6"/>
      <c r="G872" s="6"/>
      <c r="H872" s="6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1"/>
      <c r="B873" s="6"/>
      <c r="C873" s="6"/>
      <c r="D873" s="6"/>
      <c r="E873" s="6"/>
      <c r="F873" s="6"/>
      <c r="G873" s="6"/>
      <c r="H873" s="6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1"/>
      <c r="B874" s="6"/>
      <c r="C874" s="6"/>
      <c r="D874" s="6"/>
      <c r="E874" s="6"/>
      <c r="F874" s="6"/>
      <c r="G874" s="6"/>
      <c r="H874" s="6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1"/>
      <c r="B875" s="6"/>
      <c r="C875" s="6"/>
      <c r="D875" s="6"/>
      <c r="E875" s="6"/>
      <c r="F875" s="6"/>
      <c r="G875" s="6"/>
      <c r="H875" s="6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1"/>
      <c r="B876" s="6"/>
      <c r="C876" s="6"/>
      <c r="D876" s="6"/>
      <c r="E876" s="6"/>
      <c r="F876" s="6"/>
      <c r="G876" s="6"/>
      <c r="H876" s="6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1"/>
      <c r="B877" s="6"/>
      <c r="C877" s="6"/>
      <c r="D877" s="6"/>
      <c r="E877" s="6"/>
      <c r="F877" s="6"/>
      <c r="G877" s="6"/>
      <c r="H877" s="6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1"/>
      <c r="B878" s="6"/>
      <c r="C878" s="6"/>
      <c r="D878" s="6"/>
      <c r="E878" s="6"/>
      <c r="F878" s="6"/>
      <c r="G878" s="6"/>
      <c r="H878" s="6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1"/>
      <c r="B879" s="6"/>
      <c r="C879" s="6"/>
      <c r="D879" s="6"/>
      <c r="E879" s="6"/>
      <c r="F879" s="6"/>
      <c r="G879" s="6"/>
      <c r="H879" s="6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1"/>
      <c r="B880" s="6"/>
      <c r="C880" s="6"/>
      <c r="D880" s="6"/>
      <c r="E880" s="6"/>
      <c r="F880" s="6"/>
      <c r="G880" s="6"/>
      <c r="H880" s="6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1"/>
      <c r="B881" s="6"/>
      <c r="C881" s="6"/>
      <c r="D881" s="6"/>
      <c r="E881" s="6"/>
      <c r="F881" s="6"/>
      <c r="G881" s="6"/>
      <c r="H881" s="6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1"/>
      <c r="B882" s="6"/>
      <c r="C882" s="6"/>
      <c r="D882" s="6"/>
      <c r="E882" s="6"/>
      <c r="F882" s="6"/>
      <c r="G882" s="6"/>
      <c r="H882" s="6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1"/>
      <c r="B883" s="6"/>
      <c r="C883" s="6"/>
      <c r="D883" s="6"/>
      <c r="E883" s="6"/>
      <c r="F883" s="6"/>
      <c r="G883" s="6"/>
      <c r="H883" s="6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1"/>
      <c r="B884" s="6"/>
      <c r="C884" s="6"/>
      <c r="D884" s="6"/>
      <c r="E884" s="6"/>
      <c r="F884" s="6"/>
      <c r="G884" s="6"/>
      <c r="H884" s="6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1"/>
      <c r="B885" s="6"/>
      <c r="C885" s="6"/>
      <c r="D885" s="6"/>
      <c r="E885" s="6"/>
      <c r="F885" s="6"/>
      <c r="G885" s="6"/>
      <c r="H885" s="6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1"/>
      <c r="B886" s="6"/>
      <c r="C886" s="6"/>
      <c r="D886" s="6"/>
      <c r="E886" s="6"/>
      <c r="F886" s="6"/>
      <c r="G886" s="6"/>
      <c r="H886" s="6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1"/>
      <c r="B887" s="6"/>
      <c r="C887" s="6"/>
      <c r="D887" s="6"/>
      <c r="E887" s="6"/>
      <c r="F887" s="6"/>
      <c r="G887" s="6"/>
      <c r="H887" s="6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1"/>
      <c r="B888" s="6"/>
      <c r="C888" s="6"/>
      <c r="D888" s="6"/>
      <c r="E888" s="6"/>
      <c r="F888" s="6"/>
      <c r="G888" s="6"/>
      <c r="H888" s="6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1"/>
      <c r="B889" s="6"/>
      <c r="C889" s="6"/>
      <c r="D889" s="6"/>
      <c r="E889" s="6"/>
      <c r="F889" s="6"/>
      <c r="G889" s="6"/>
      <c r="H889" s="6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1"/>
      <c r="B890" s="6"/>
      <c r="C890" s="6"/>
      <c r="D890" s="6"/>
      <c r="E890" s="6"/>
      <c r="F890" s="6"/>
      <c r="G890" s="6"/>
      <c r="H890" s="6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1"/>
      <c r="B891" s="6"/>
      <c r="C891" s="6"/>
      <c r="D891" s="6"/>
      <c r="E891" s="6"/>
      <c r="F891" s="6"/>
      <c r="G891" s="6"/>
      <c r="H891" s="6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1"/>
      <c r="B892" s="6"/>
      <c r="C892" s="6"/>
      <c r="D892" s="6"/>
      <c r="E892" s="6"/>
      <c r="F892" s="6"/>
      <c r="G892" s="6"/>
      <c r="H892" s="6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1"/>
      <c r="B893" s="6"/>
      <c r="C893" s="6"/>
      <c r="D893" s="6"/>
      <c r="E893" s="6"/>
      <c r="F893" s="6"/>
      <c r="G893" s="6"/>
      <c r="H893" s="6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1"/>
      <c r="B894" s="6"/>
      <c r="C894" s="6"/>
      <c r="D894" s="6"/>
      <c r="E894" s="6"/>
      <c r="F894" s="6"/>
      <c r="G894" s="6"/>
      <c r="H894" s="6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1"/>
      <c r="B895" s="6"/>
      <c r="C895" s="6"/>
      <c r="D895" s="6"/>
      <c r="E895" s="6"/>
      <c r="F895" s="6"/>
      <c r="G895" s="6"/>
      <c r="H895" s="6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1"/>
      <c r="B896" s="6"/>
      <c r="C896" s="6"/>
      <c r="D896" s="6"/>
      <c r="E896" s="6"/>
      <c r="F896" s="6"/>
      <c r="G896" s="6"/>
      <c r="H896" s="6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1"/>
      <c r="B897" s="6"/>
      <c r="C897" s="6"/>
      <c r="D897" s="6"/>
      <c r="E897" s="6"/>
      <c r="F897" s="6"/>
      <c r="G897" s="6"/>
      <c r="H897" s="6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1"/>
      <c r="B898" s="6"/>
      <c r="C898" s="6"/>
      <c r="D898" s="6"/>
      <c r="E898" s="6"/>
      <c r="F898" s="6"/>
      <c r="G898" s="6"/>
      <c r="H898" s="6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1"/>
      <c r="B899" s="6"/>
      <c r="C899" s="6"/>
      <c r="D899" s="6"/>
      <c r="E899" s="6"/>
      <c r="F899" s="6"/>
      <c r="G899" s="6"/>
      <c r="H899" s="6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1"/>
      <c r="B900" s="6"/>
      <c r="C900" s="6"/>
      <c r="D900" s="6"/>
      <c r="E900" s="6"/>
      <c r="F900" s="6"/>
      <c r="G900" s="6"/>
      <c r="H900" s="6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1"/>
      <c r="B901" s="6"/>
      <c r="C901" s="6"/>
      <c r="D901" s="6"/>
      <c r="E901" s="6"/>
      <c r="F901" s="6"/>
      <c r="G901" s="6"/>
      <c r="H901" s="6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1"/>
      <c r="B902" s="6"/>
      <c r="C902" s="6"/>
      <c r="D902" s="6"/>
      <c r="E902" s="6"/>
      <c r="F902" s="6"/>
      <c r="G902" s="6"/>
      <c r="H902" s="6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1"/>
      <c r="B903" s="6"/>
      <c r="C903" s="6"/>
      <c r="D903" s="6"/>
      <c r="E903" s="6"/>
      <c r="F903" s="6"/>
      <c r="G903" s="6"/>
      <c r="H903" s="6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1"/>
      <c r="B904" s="6"/>
      <c r="C904" s="6"/>
      <c r="D904" s="6"/>
      <c r="E904" s="6"/>
      <c r="F904" s="6"/>
      <c r="G904" s="6"/>
      <c r="H904" s="6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1"/>
      <c r="B905" s="6"/>
      <c r="C905" s="6"/>
      <c r="D905" s="6"/>
      <c r="E905" s="6"/>
      <c r="F905" s="6"/>
      <c r="G905" s="6"/>
      <c r="H905" s="6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1"/>
      <c r="B906" s="6"/>
      <c r="C906" s="6"/>
      <c r="D906" s="6"/>
      <c r="E906" s="6"/>
      <c r="F906" s="6"/>
      <c r="G906" s="6"/>
      <c r="H906" s="6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1"/>
      <c r="B907" s="6"/>
      <c r="C907" s="6"/>
      <c r="D907" s="6"/>
      <c r="E907" s="6"/>
      <c r="F907" s="6"/>
      <c r="G907" s="6"/>
      <c r="H907" s="6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1"/>
      <c r="B908" s="6"/>
      <c r="C908" s="6"/>
      <c r="D908" s="6"/>
      <c r="E908" s="6"/>
      <c r="F908" s="6"/>
      <c r="G908" s="6"/>
      <c r="H908" s="6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1"/>
      <c r="B909" s="6"/>
      <c r="C909" s="6"/>
      <c r="D909" s="6"/>
      <c r="E909" s="6"/>
      <c r="F909" s="6"/>
      <c r="G909" s="6"/>
      <c r="H909" s="6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1"/>
      <c r="B910" s="6"/>
      <c r="C910" s="6"/>
      <c r="D910" s="6"/>
      <c r="E910" s="6"/>
      <c r="F910" s="6"/>
      <c r="G910" s="6"/>
      <c r="H910" s="6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1"/>
      <c r="B911" s="6"/>
      <c r="C911" s="6"/>
      <c r="D911" s="6"/>
      <c r="E911" s="6"/>
      <c r="F911" s="6"/>
      <c r="G911" s="6"/>
      <c r="H911" s="6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1"/>
      <c r="B912" s="6"/>
      <c r="C912" s="6"/>
      <c r="D912" s="6"/>
      <c r="E912" s="6"/>
      <c r="F912" s="6"/>
      <c r="G912" s="6"/>
      <c r="H912" s="6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1"/>
      <c r="B913" s="6"/>
      <c r="C913" s="6"/>
      <c r="D913" s="6"/>
      <c r="E913" s="6"/>
      <c r="F913" s="6"/>
      <c r="G913" s="6"/>
      <c r="H913" s="6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1"/>
      <c r="B914" s="6"/>
      <c r="C914" s="6"/>
      <c r="D914" s="6"/>
      <c r="E914" s="6"/>
      <c r="F914" s="6"/>
      <c r="G914" s="6"/>
      <c r="H914" s="6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1"/>
      <c r="B915" s="6"/>
      <c r="C915" s="6"/>
      <c r="D915" s="6"/>
      <c r="E915" s="6"/>
      <c r="F915" s="6"/>
      <c r="G915" s="6"/>
      <c r="H915" s="6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1"/>
      <c r="B916" s="6"/>
      <c r="C916" s="6"/>
      <c r="D916" s="6"/>
      <c r="E916" s="6"/>
      <c r="F916" s="6"/>
      <c r="G916" s="6"/>
      <c r="H916" s="6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1"/>
      <c r="B917" s="6"/>
      <c r="C917" s="6"/>
      <c r="D917" s="6"/>
      <c r="E917" s="6"/>
      <c r="F917" s="6"/>
      <c r="G917" s="6"/>
      <c r="H917" s="6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1"/>
      <c r="B918" s="6"/>
      <c r="C918" s="6"/>
      <c r="D918" s="6"/>
      <c r="E918" s="6"/>
      <c r="F918" s="6"/>
      <c r="G918" s="6"/>
      <c r="H918" s="6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1"/>
      <c r="B919" s="6"/>
      <c r="C919" s="6"/>
      <c r="D919" s="6"/>
      <c r="E919" s="6"/>
      <c r="F919" s="6"/>
      <c r="G919" s="6"/>
      <c r="H919" s="6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1"/>
      <c r="B920" s="6"/>
      <c r="C920" s="6"/>
      <c r="D920" s="6"/>
      <c r="E920" s="6"/>
      <c r="F920" s="6"/>
      <c r="G920" s="6"/>
      <c r="H920" s="6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1"/>
      <c r="B921" s="6"/>
      <c r="C921" s="6"/>
      <c r="D921" s="6"/>
      <c r="E921" s="6"/>
      <c r="F921" s="6"/>
      <c r="G921" s="6"/>
      <c r="H921" s="6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1"/>
      <c r="B922" s="6"/>
      <c r="C922" s="6"/>
      <c r="D922" s="6"/>
      <c r="E922" s="6"/>
      <c r="F922" s="6"/>
      <c r="G922" s="6"/>
      <c r="H922" s="6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1"/>
      <c r="B923" s="6"/>
      <c r="C923" s="6"/>
      <c r="D923" s="6"/>
      <c r="E923" s="6"/>
      <c r="F923" s="6"/>
      <c r="G923" s="6"/>
      <c r="H923" s="6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1"/>
      <c r="B924" s="6"/>
      <c r="C924" s="6"/>
      <c r="D924" s="6"/>
      <c r="E924" s="6"/>
      <c r="F924" s="6"/>
      <c r="G924" s="6"/>
      <c r="H924" s="6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1"/>
      <c r="B925" s="6"/>
      <c r="C925" s="6"/>
      <c r="D925" s="6"/>
      <c r="E925" s="6"/>
      <c r="F925" s="6"/>
      <c r="G925" s="6"/>
      <c r="H925" s="6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1"/>
      <c r="B926" s="6"/>
      <c r="C926" s="6"/>
      <c r="D926" s="6"/>
      <c r="E926" s="6"/>
      <c r="F926" s="6"/>
      <c r="G926" s="6"/>
      <c r="H926" s="6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1"/>
      <c r="B927" s="6"/>
      <c r="C927" s="6"/>
      <c r="D927" s="6"/>
      <c r="E927" s="6"/>
      <c r="F927" s="6"/>
      <c r="G927" s="6"/>
      <c r="H927" s="6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1"/>
      <c r="B928" s="6"/>
      <c r="C928" s="6"/>
      <c r="D928" s="6"/>
      <c r="E928" s="6"/>
      <c r="F928" s="6"/>
      <c r="G928" s="6"/>
      <c r="H928" s="6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1"/>
      <c r="B929" s="6"/>
      <c r="C929" s="6"/>
      <c r="D929" s="6"/>
      <c r="E929" s="6"/>
      <c r="F929" s="6"/>
      <c r="G929" s="6"/>
      <c r="H929" s="6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1"/>
      <c r="B930" s="6"/>
      <c r="C930" s="6"/>
      <c r="D930" s="6"/>
      <c r="E930" s="6"/>
      <c r="F930" s="6"/>
      <c r="G930" s="6"/>
      <c r="H930" s="6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1"/>
      <c r="B931" s="6"/>
      <c r="C931" s="6"/>
      <c r="D931" s="6"/>
      <c r="E931" s="6"/>
      <c r="F931" s="6"/>
      <c r="G931" s="6"/>
      <c r="H931" s="6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1"/>
      <c r="B932" s="6"/>
      <c r="C932" s="6"/>
      <c r="D932" s="6"/>
      <c r="E932" s="6"/>
      <c r="F932" s="6"/>
      <c r="G932" s="6"/>
      <c r="H932" s="6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1"/>
      <c r="B933" s="6"/>
      <c r="C933" s="6"/>
      <c r="D933" s="6"/>
      <c r="E933" s="6"/>
      <c r="F933" s="6"/>
      <c r="G933" s="6"/>
      <c r="H933" s="6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1"/>
      <c r="B934" s="6"/>
      <c r="C934" s="6"/>
      <c r="D934" s="6"/>
      <c r="E934" s="6"/>
      <c r="F934" s="6"/>
      <c r="G934" s="6"/>
      <c r="H934" s="6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1"/>
      <c r="B935" s="6"/>
      <c r="C935" s="6"/>
      <c r="D935" s="6"/>
      <c r="E935" s="6"/>
      <c r="F935" s="6"/>
      <c r="G935" s="6"/>
      <c r="H935" s="6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1"/>
      <c r="B936" s="6"/>
      <c r="C936" s="6"/>
      <c r="D936" s="6"/>
      <c r="E936" s="6"/>
      <c r="F936" s="6"/>
      <c r="G936" s="6"/>
      <c r="H936" s="6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1"/>
      <c r="B937" s="6"/>
      <c r="C937" s="6"/>
      <c r="D937" s="6"/>
      <c r="E937" s="6"/>
      <c r="F937" s="6"/>
      <c r="G937" s="6"/>
      <c r="H937" s="6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1"/>
      <c r="B938" s="6"/>
      <c r="C938" s="6"/>
      <c r="D938" s="6"/>
      <c r="E938" s="6"/>
      <c r="F938" s="6"/>
      <c r="G938" s="6"/>
      <c r="H938" s="6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1"/>
      <c r="B939" s="6"/>
      <c r="C939" s="6"/>
      <c r="D939" s="6"/>
      <c r="E939" s="6"/>
      <c r="F939" s="6"/>
      <c r="G939" s="6"/>
      <c r="H939" s="6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1"/>
      <c r="B940" s="6"/>
      <c r="C940" s="6"/>
      <c r="D940" s="6"/>
      <c r="E940" s="6"/>
      <c r="F940" s="6"/>
      <c r="G940" s="6"/>
      <c r="H940" s="6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1"/>
      <c r="B941" s="6"/>
      <c r="C941" s="6"/>
      <c r="D941" s="6"/>
      <c r="E941" s="6"/>
      <c r="F941" s="6"/>
      <c r="G941" s="6"/>
      <c r="H941" s="6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1"/>
      <c r="B942" s="6"/>
      <c r="C942" s="6"/>
      <c r="D942" s="6"/>
      <c r="E942" s="6"/>
      <c r="F942" s="6"/>
      <c r="G942" s="6"/>
      <c r="H942" s="6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1"/>
      <c r="B943" s="6"/>
      <c r="C943" s="6"/>
      <c r="D943" s="6"/>
      <c r="E943" s="6"/>
      <c r="F943" s="6"/>
      <c r="G943" s="6"/>
      <c r="H943" s="6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1"/>
      <c r="B944" s="6"/>
      <c r="C944" s="6"/>
      <c r="D944" s="6"/>
      <c r="E944" s="6"/>
      <c r="F944" s="6"/>
      <c r="G944" s="6"/>
      <c r="H944" s="6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1"/>
      <c r="B945" s="6"/>
      <c r="C945" s="6"/>
      <c r="D945" s="6"/>
      <c r="E945" s="6"/>
      <c r="F945" s="6"/>
      <c r="G945" s="6"/>
      <c r="H945" s="6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1"/>
      <c r="B946" s="6"/>
      <c r="C946" s="6"/>
      <c r="D946" s="6"/>
      <c r="E946" s="6"/>
      <c r="F946" s="6"/>
      <c r="G946" s="6"/>
      <c r="H946" s="6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1"/>
      <c r="B947" s="6"/>
      <c r="C947" s="6"/>
      <c r="D947" s="6"/>
      <c r="E947" s="6"/>
      <c r="F947" s="6"/>
      <c r="G947" s="6"/>
      <c r="H947" s="6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1"/>
      <c r="B948" s="6"/>
      <c r="C948" s="6"/>
      <c r="D948" s="6"/>
      <c r="E948" s="6"/>
      <c r="F948" s="6"/>
      <c r="G948" s="6"/>
      <c r="H948" s="6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1"/>
      <c r="B949" s="6"/>
      <c r="C949" s="6"/>
      <c r="D949" s="6"/>
      <c r="E949" s="6"/>
      <c r="F949" s="6"/>
      <c r="G949" s="6"/>
      <c r="H949" s="6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1"/>
      <c r="B950" s="6"/>
      <c r="C950" s="6"/>
      <c r="D950" s="6"/>
      <c r="E950" s="6"/>
      <c r="F950" s="6"/>
      <c r="G950" s="6"/>
      <c r="H950" s="6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1"/>
      <c r="B951" s="6"/>
      <c r="C951" s="6"/>
      <c r="D951" s="6"/>
      <c r="E951" s="6"/>
      <c r="F951" s="6"/>
      <c r="G951" s="6"/>
      <c r="H951" s="6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1"/>
      <c r="B952" s="6"/>
      <c r="C952" s="6"/>
      <c r="D952" s="6"/>
      <c r="E952" s="6"/>
      <c r="F952" s="6"/>
      <c r="G952" s="6"/>
      <c r="H952" s="6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1"/>
      <c r="B953" s="6"/>
      <c r="C953" s="6"/>
      <c r="D953" s="6"/>
      <c r="E953" s="6"/>
      <c r="F953" s="6"/>
      <c r="G953" s="6"/>
      <c r="H953" s="6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1"/>
      <c r="B954" s="6"/>
      <c r="C954" s="6"/>
      <c r="D954" s="6"/>
      <c r="E954" s="6"/>
      <c r="F954" s="6"/>
      <c r="G954" s="6"/>
      <c r="H954" s="6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1"/>
      <c r="B955" s="6"/>
      <c r="C955" s="6"/>
      <c r="D955" s="6"/>
      <c r="E955" s="6"/>
      <c r="F955" s="6"/>
      <c r="G955" s="6"/>
      <c r="H955" s="6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1"/>
      <c r="B956" s="6"/>
      <c r="C956" s="6"/>
      <c r="D956" s="6"/>
      <c r="E956" s="6"/>
      <c r="F956" s="6"/>
      <c r="G956" s="6"/>
      <c r="H956" s="6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1"/>
      <c r="B957" s="6"/>
      <c r="C957" s="6"/>
      <c r="D957" s="6"/>
      <c r="E957" s="6"/>
      <c r="F957" s="6"/>
      <c r="G957" s="6"/>
      <c r="H957" s="6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1"/>
      <c r="B958" s="6"/>
      <c r="C958" s="6"/>
      <c r="D958" s="6"/>
      <c r="E958" s="6"/>
      <c r="F958" s="6"/>
      <c r="G958" s="6"/>
      <c r="H958" s="6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1"/>
      <c r="B959" s="6"/>
      <c r="C959" s="6"/>
      <c r="D959" s="6"/>
      <c r="E959" s="6"/>
      <c r="F959" s="6"/>
      <c r="G959" s="6"/>
      <c r="H959" s="6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1"/>
      <c r="B960" s="6"/>
      <c r="C960" s="6"/>
      <c r="D960" s="6"/>
      <c r="E960" s="6"/>
      <c r="F960" s="6"/>
      <c r="G960" s="6"/>
      <c r="H960" s="6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1"/>
      <c r="B961" s="6"/>
      <c r="C961" s="6"/>
      <c r="D961" s="6"/>
      <c r="E961" s="6"/>
      <c r="F961" s="6"/>
      <c r="G961" s="6"/>
      <c r="H961" s="6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1"/>
      <c r="B962" s="6"/>
      <c r="C962" s="6"/>
      <c r="D962" s="6"/>
      <c r="E962" s="6"/>
      <c r="F962" s="6"/>
      <c r="G962" s="6"/>
      <c r="H962" s="6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1"/>
      <c r="B963" s="6"/>
      <c r="C963" s="6"/>
      <c r="D963" s="6"/>
      <c r="E963" s="6"/>
      <c r="F963" s="6"/>
      <c r="G963" s="6"/>
      <c r="H963" s="6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1"/>
      <c r="B964" s="6"/>
      <c r="C964" s="6"/>
      <c r="D964" s="6"/>
      <c r="E964" s="6"/>
      <c r="F964" s="6"/>
      <c r="G964" s="6"/>
      <c r="H964" s="6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1"/>
      <c r="B965" s="6"/>
      <c r="C965" s="6"/>
      <c r="D965" s="6"/>
      <c r="E965" s="6"/>
      <c r="F965" s="6"/>
      <c r="G965" s="6"/>
      <c r="H965" s="6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1"/>
      <c r="B966" s="6"/>
      <c r="C966" s="6"/>
      <c r="D966" s="6"/>
      <c r="E966" s="6"/>
      <c r="F966" s="6"/>
      <c r="G966" s="6"/>
      <c r="H966" s="6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1"/>
      <c r="B967" s="6"/>
      <c r="C967" s="6"/>
      <c r="D967" s="6"/>
      <c r="E967" s="6"/>
      <c r="F967" s="6"/>
      <c r="G967" s="6"/>
      <c r="H967" s="6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1"/>
      <c r="B968" s="6"/>
      <c r="C968" s="6"/>
      <c r="D968" s="6"/>
      <c r="E968" s="6"/>
      <c r="F968" s="6"/>
      <c r="G968" s="6"/>
      <c r="H968" s="6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1"/>
      <c r="B969" s="6"/>
      <c r="C969" s="6"/>
      <c r="D969" s="6"/>
      <c r="E969" s="6"/>
      <c r="F969" s="6"/>
      <c r="G969" s="6"/>
      <c r="H969" s="6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1"/>
      <c r="B970" s="6"/>
      <c r="C970" s="6"/>
      <c r="D970" s="6"/>
      <c r="E970" s="6"/>
      <c r="F970" s="6"/>
      <c r="G970" s="6"/>
      <c r="H970" s="6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1"/>
      <c r="B971" s="6"/>
      <c r="C971" s="6"/>
      <c r="D971" s="6"/>
      <c r="E971" s="6"/>
      <c r="F971" s="6"/>
      <c r="G971" s="6"/>
      <c r="H971" s="6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1"/>
      <c r="B972" s="6"/>
      <c r="C972" s="6"/>
      <c r="D972" s="6"/>
      <c r="E972" s="6"/>
      <c r="F972" s="6"/>
      <c r="G972" s="6"/>
      <c r="H972" s="6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1"/>
      <c r="B973" s="6"/>
      <c r="C973" s="6"/>
      <c r="D973" s="6"/>
      <c r="E973" s="6"/>
      <c r="F973" s="6"/>
      <c r="G973" s="6"/>
      <c r="H973" s="6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1"/>
      <c r="B974" s="6"/>
      <c r="C974" s="6"/>
      <c r="D974" s="6"/>
      <c r="E974" s="6"/>
      <c r="F974" s="6"/>
      <c r="G974" s="6"/>
      <c r="H974" s="6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1"/>
      <c r="B975" s="6"/>
      <c r="C975" s="6"/>
      <c r="D975" s="6"/>
      <c r="E975" s="6"/>
      <c r="F975" s="6"/>
      <c r="G975" s="6"/>
      <c r="H975" s="6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1"/>
      <c r="B976" s="6"/>
      <c r="C976" s="6"/>
      <c r="D976" s="6"/>
      <c r="E976" s="6"/>
      <c r="F976" s="6"/>
      <c r="G976" s="6"/>
      <c r="H976" s="6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1"/>
      <c r="B977" s="6"/>
      <c r="C977" s="6"/>
      <c r="D977" s="6"/>
      <c r="E977" s="6"/>
      <c r="F977" s="6"/>
      <c r="G977" s="6"/>
      <c r="H977" s="6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1"/>
      <c r="B978" s="6"/>
      <c r="C978" s="6"/>
      <c r="D978" s="6"/>
      <c r="E978" s="6"/>
      <c r="F978" s="6"/>
      <c r="G978" s="6"/>
      <c r="H978" s="6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1"/>
      <c r="B979" s="6"/>
      <c r="C979" s="6"/>
      <c r="D979" s="6"/>
      <c r="E979" s="6"/>
      <c r="F979" s="6"/>
      <c r="G979" s="6"/>
      <c r="H979" s="6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1"/>
      <c r="B980" s="6"/>
      <c r="C980" s="6"/>
      <c r="D980" s="6"/>
      <c r="E980" s="6"/>
      <c r="F980" s="6"/>
      <c r="G980" s="6"/>
      <c r="H980" s="6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1"/>
      <c r="B981" s="6"/>
      <c r="C981" s="6"/>
      <c r="D981" s="6"/>
      <c r="E981" s="6"/>
      <c r="F981" s="6"/>
      <c r="G981" s="6"/>
      <c r="H981" s="6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1"/>
      <c r="B982" s="6"/>
      <c r="C982" s="6"/>
      <c r="D982" s="6"/>
      <c r="E982" s="6"/>
      <c r="F982" s="6"/>
      <c r="G982" s="6"/>
      <c r="H982" s="6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1"/>
      <c r="B983" s="6"/>
      <c r="C983" s="6"/>
      <c r="D983" s="6"/>
      <c r="E983" s="6"/>
      <c r="F983" s="6"/>
      <c r="G983" s="6"/>
      <c r="H983" s="6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1"/>
      <c r="B984" s="6"/>
      <c r="C984" s="6"/>
      <c r="D984" s="6"/>
      <c r="E984" s="6"/>
      <c r="F984" s="6"/>
      <c r="G984" s="6"/>
      <c r="H984" s="6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1"/>
      <c r="B985" s="6"/>
      <c r="C985" s="6"/>
      <c r="D985" s="6"/>
      <c r="E985" s="6"/>
      <c r="F985" s="6"/>
      <c r="G985" s="6"/>
      <c r="H985" s="6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1"/>
      <c r="B986" s="6"/>
      <c r="C986" s="6"/>
      <c r="D986" s="6"/>
      <c r="E986" s="6"/>
      <c r="F986" s="6"/>
      <c r="G986" s="6"/>
      <c r="H986" s="6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1"/>
      <c r="B987" s="6"/>
      <c r="C987" s="6"/>
      <c r="D987" s="6"/>
      <c r="E987" s="6"/>
      <c r="F987" s="6"/>
      <c r="G987" s="6"/>
      <c r="H987" s="6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1"/>
      <c r="B988" s="6"/>
      <c r="C988" s="6"/>
      <c r="D988" s="6"/>
      <c r="E988" s="6"/>
      <c r="F988" s="6"/>
      <c r="G988" s="6"/>
      <c r="H988" s="6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1"/>
      <c r="B989" s="6"/>
      <c r="C989" s="6"/>
      <c r="D989" s="6"/>
      <c r="E989" s="6"/>
      <c r="F989" s="6"/>
      <c r="G989" s="6"/>
      <c r="H989" s="6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1"/>
      <c r="B990" s="6"/>
      <c r="C990" s="6"/>
      <c r="D990" s="6"/>
      <c r="E990" s="6"/>
      <c r="F990" s="6"/>
      <c r="G990" s="6"/>
      <c r="H990" s="6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1"/>
      <c r="B991" s="6"/>
      <c r="C991" s="6"/>
      <c r="D991" s="6"/>
      <c r="E991" s="6"/>
      <c r="F991" s="6"/>
      <c r="G991" s="6"/>
      <c r="H991" s="6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1"/>
      <c r="B992" s="6"/>
      <c r="C992" s="6"/>
      <c r="D992" s="6"/>
      <c r="E992" s="6"/>
      <c r="F992" s="6"/>
      <c r="G992" s="6"/>
      <c r="H992" s="6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1"/>
      <c r="B993" s="6"/>
      <c r="C993" s="6"/>
      <c r="D993" s="6"/>
      <c r="E993" s="6"/>
      <c r="F993" s="6"/>
      <c r="G993" s="6"/>
      <c r="H993" s="6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1"/>
      <c r="B994" s="6"/>
      <c r="C994" s="6"/>
      <c r="D994" s="6"/>
      <c r="E994" s="6"/>
      <c r="F994" s="6"/>
      <c r="G994" s="6"/>
      <c r="H994" s="6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1"/>
      <c r="B995" s="6"/>
      <c r="C995" s="6"/>
      <c r="D995" s="6"/>
      <c r="E995" s="6"/>
      <c r="F995" s="6"/>
      <c r="G995" s="6"/>
      <c r="H995" s="6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1"/>
      <c r="B996" s="6"/>
      <c r="C996" s="6"/>
      <c r="D996" s="6"/>
      <c r="E996" s="6"/>
      <c r="F996" s="6"/>
      <c r="G996" s="6"/>
      <c r="H996" s="6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1"/>
      <c r="B997" s="6"/>
      <c r="C997" s="6"/>
      <c r="D997" s="6"/>
      <c r="E997" s="6"/>
      <c r="F997" s="6"/>
      <c r="G997" s="6"/>
      <c r="H997" s="6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1"/>
      <c r="B998" s="6"/>
      <c r="C998" s="6"/>
      <c r="D998" s="6"/>
      <c r="E998" s="6"/>
      <c r="F998" s="6"/>
      <c r="G998" s="6"/>
      <c r="H998" s="6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1"/>
      <c r="B999" s="6"/>
      <c r="C999" s="6"/>
      <c r="D999" s="6"/>
      <c r="E999" s="6"/>
      <c r="F999" s="6"/>
      <c r="G999" s="6"/>
      <c r="H999" s="6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>
      <c r="A1000" s="1"/>
      <c r="B1000" s="6"/>
      <c r="C1000" s="6"/>
      <c r="D1000" s="6"/>
      <c r="E1000" s="6"/>
      <c r="F1000" s="6"/>
      <c r="G1000" s="6"/>
      <c r="H1000" s="6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4">
    <mergeCell ref="P9:Q9"/>
    <mergeCell ref="A8:F8"/>
    <mergeCell ref="J8:K8"/>
    <mergeCell ref="L8:M8"/>
    <mergeCell ref="N8:O8"/>
    <mergeCell ref="P8:Q8"/>
    <mergeCell ref="R8:S8"/>
    <mergeCell ref="A9:F9"/>
    <mergeCell ref="R9:S9"/>
    <mergeCell ref="H10:I10"/>
    <mergeCell ref="H11:I11"/>
    <mergeCell ref="H8:I8"/>
    <mergeCell ref="H9:I9"/>
    <mergeCell ref="A10:F10"/>
    <mergeCell ref="J10:K10"/>
    <mergeCell ref="L10:M10"/>
    <mergeCell ref="N10:O10"/>
    <mergeCell ref="A11:F11"/>
    <mergeCell ref="R10:S10"/>
    <mergeCell ref="J9:K9"/>
    <mergeCell ref="L9:M9"/>
    <mergeCell ref="N9:O9"/>
    <mergeCell ref="J11:K11"/>
    <mergeCell ref="L11:M11"/>
    <mergeCell ref="P11:Q11"/>
    <mergeCell ref="R11:S11"/>
    <mergeCell ref="N11:O11"/>
    <mergeCell ref="K16:M16"/>
    <mergeCell ref="A15:B15"/>
    <mergeCell ref="R12:S12"/>
    <mergeCell ref="H12:I12"/>
    <mergeCell ref="J12:K12"/>
    <mergeCell ref="L12:M12"/>
    <mergeCell ref="N12:O12"/>
    <mergeCell ref="P12:Q12"/>
    <mergeCell ref="R27:S27"/>
    <mergeCell ref="G26:P26"/>
    <mergeCell ref="Q26:S26"/>
    <mergeCell ref="G27:H27"/>
    <mergeCell ref="I27:J27"/>
    <mergeCell ref="K27:L27"/>
    <mergeCell ref="M27:N27"/>
    <mergeCell ref="Q27:Q28"/>
    <mergeCell ref="A41:B41"/>
    <mergeCell ref="C41:I41"/>
    <mergeCell ref="K41:M41"/>
    <mergeCell ref="C42:I42"/>
    <mergeCell ref="K42:M42"/>
    <mergeCell ref="N5:O5"/>
    <mergeCell ref="P5:Q5"/>
    <mergeCell ref="J6:K6"/>
    <mergeCell ref="L6:M6"/>
    <mergeCell ref="N6:O6"/>
    <mergeCell ref="P6:Q6"/>
    <mergeCell ref="A6:F6"/>
    <mergeCell ref="A7:F7"/>
    <mergeCell ref="P10:Q10"/>
    <mergeCell ref="A23:M23"/>
    <mergeCell ref="O27:P27"/>
    <mergeCell ref="B27:B28"/>
    <mergeCell ref="A26:A28"/>
    <mergeCell ref="B26:D26"/>
    <mergeCell ref="E26:F26"/>
    <mergeCell ref="C27:D27"/>
    <mergeCell ref="E27:E28"/>
    <mergeCell ref="A12:F12"/>
    <mergeCell ref="C15:I15"/>
    <mergeCell ref="F27:F28"/>
    <mergeCell ref="K15:M15"/>
    <mergeCell ref="C16:I16"/>
    <mergeCell ref="R5:S5"/>
    <mergeCell ref="A1:O1"/>
    <mergeCell ref="A2:H2"/>
    <mergeCell ref="L3:S3"/>
    <mergeCell ref="H4:I4"/>
    <mergeCell ref="J4:K4"/>
    <mergeCell ref="L4:M4"/>
    <mergeCell ref="R4:S4"/>
    <mergeCell ref="A3:F4"/>
    <mergeCell ref="A5:F5"/>
    <mergeCell ref="H5:I5"/>
    <mergeCell ref="J5:K5"/>
    <mergeCell ref="L5:M5"/>
    <mergeCell ref="H3:K3"/>
    <mergeCell ref="N4:O4"/>
    <mergeCell ref="P4:Q4"/>
    <mergeCell ref="R6:S6"/>
    <mergeCell ref="H6:I6"/>
    <mergeCell ref="H7:I7"/>
    <mergeCell ref="J7:K7"/>
    <mergeCell ref="L7:M7"/>
    <mergeCell ref="N7:O7"/>
    <mergeCell ref="P7:Q7"/>
    <mergeCell ref="R7:S7"/>
  </mergeCells>
  <printOptions horizontalCentered="1"/>
  <pageMargins left="0.25" right="0.25" top="0.75" bottom="0.75" header="0" footer="0"/>
  <pageSetup paperSize="9" fitToWidth="0" orientation="landscape"/>
  <headerFooter>
    <oddHeader>&amp;RПродовження додатка 3 Таблиця 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AF1000"/>
  <sheetViews>
    <sheetView workbookViewId="0">
      <selection activeCell="B13" sqref="B13:I13"/>
    </sheetView>
  </sheetViews>
  <sheetFormatPr defaultColWidth="14.42578125" defaultRowHeight="15" customHeight="1"/>
  <cols>
    <col min="1" max="1" width="6.140625" customWidth="1"/>
    <col min="2" max="2" width="4.42578125" customWidth="1"/>
    <col min="3" max="3" width="25.28515625" customWidth="1"/>
    <col min="4" max="6" width="8.42578125" customWidth="1"/>
    <col min="7" max="7" width="10" customWidth="1"/>
    <col min="8" max="8" width="11.28515625" customWidth="1"/>
    <col min="9" max="9" width="10.28515625" customWidth="1"/>
    <col min="10" max="29" width="15.140625" customWidth="1"/>
    <col min="30" max="32" width="9.140625" customWidth="1"/>
  </cols>
  <sheetData>
    <row r="1" spans="1:32" ht="18.7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"/>
      <c r="O1" s="2"/>
      <c r="P1" s="2"/>
      <c r="Q1" s="2"/>
      <c r="R1" s="2"/>
      <c r="S1" s="2"/>
      <c r="T1" s="1"/>
      <c r="U1" s="1"/>
      <c r="V1" s="1"/>
      <c r="W1" s="1"/>
      <c r="X1" s="1"/>
      <c r="Y1" s="1"/>
      <c r="Z1" s="1"/>
      <c r="AA1" s="1"/>
      <c r="AB1" s="1"/>
      <c r="AC1" s="2"/>
      <c r="AD1" s="1"/>
      <c r="AE1" s="1"/>
      <c r="AF1" s="1"/>
    </row>
    <row r="2" spans="1:32" ht="16.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2"/>
      <c r="AD2" s="1"/>
      <c r="AE2" s="1"/>
      <c r="AF2" s="1"/>
    </row>
    <row r="3" spans="1:32" ht="18.75" customHeight="1">
      <c r="A3" s="105"/>
      <c r="B3" s="105"/>
      <c r="C3" s="105" t="s">
        <v>394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</row>
    <row r="4" spans="1:32" ht="18.75" customHeight="1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</row>
    <row r="5" spans="1:32" ht="18.75" customHeight="1">
      <c r="A5" s="155"/>
      <c r="B5" s="155"/>
      <c r="C5" s="155"/>
      <c r="D5" s="155"/>
      <c r="E5" s="155"/>
      <c r="F5" s="155"/>
      <c r="G5" s="155"/>
      <c r="H5" s="155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5"/>
      <c r="U5" s="1"/>
      <c r="V5" s="1"/>
      <c r="W5" s="258"/>
      <c r="X5" s="239"/>
      <c r="Y5" s="239"/>
      <c r="Z5" s="1"/>
      <c r="AA5" s="259" t="s">
        <v>395</v>
      </c>
      <c r="AB5" s="239"/>
      <c r="AC5" s="239"/>
      <c r="AD5" s="1"/>
      <c r="AE5" s="1"/>
      <c r="AF5" s="1"/>
    </row>
    <row r="6" spans="1:32" ht="24.75" customHeight="1">
      <c r="A6" s="230" t="s">
        <v>396</v>
      </c>
      <c r="B6" s="260" t="s">
        <v>397</v>
      </c>
      <c r="C6" s="238"/>
      <c r="D6" s="238"/>
      <c r="E6" s="238"/>
      <c r="F6" s="238"/>
      <c r="G6" s="238"/>
      <c r="H6" s="238"/>
      <c r="I6" s="238"/>
      <c r="J6" s="261" t="s">
        <v>398</v>
      </c>
      <c r="K6" s="208"/>
      <c r="L6" s="208"/>
      <c r="M6" s="193"/>
      <c r="N6" s="261" t="s">
        <v>399</v>
      </c>
      <c r="O6" s="208"/>
      <c r="P6" s="208"/>
      <c r="Q6" s="193"/>
      <c r="R6" s="261" t="s">
        <v>400</v>
      </c>
      <c r="S6" s="208"/>
      <c r="T6" s="208"/>
      <c r="U6" s="193"/>
      <c r="V6" s="261" t="s">
        <v>401</v>
      </c>
      <c r="W6" s="208"/>
      <c r="X6" s="208"/>
      <c r="Y6" s="193"/>
      <c r="Z6" s="261" t="s">
        <v>258</v>
      </c>
      <c r="AA6" s="208"/>
      <c r="AB6" s="208"/>
      <c r="AC6" s="193"/>
      <c r="AD6" s="1"/>
      <c r="AE6" s="1"/>
      <c r="AF6" s="1"/>
    </row>
    <row r="7" spans="1:32" ht="24.75" customHeight="1">
      <c r="A7" s="244"/>
      <c r="B7" s="256"/>
      <c r="C7" s="187"/>
      <c r="D7" s="187"/>
      <c r="E7" s="187"/>
      <c r="F7" s="187"/>
      <c r="G7" s="187"/>
      <c r="H7" s="187"/>
      <c r="I7" s="187"/>
      <c r="J7" s="263" t="s">
        <v>383</v>
      </c>
      <c r="K7" s="263" t="s">
        <v>40</v>
      </c>
      <c r="L7" s="263" t="s">
        <v>41</v>
      </c>
      <c r="M7" s="263" t="s">
        <v>42</v>
      </c>
      <c r="N7" s="263" t="s">
        <v>383</v>
      </c>
      <c r="O7" s="263" t="s">
        <v>40</v>
      </c>
      <c r="P7" s="263" t="s">
        <v>41</v>
      </c>
      <c r="Q7" s="263" t="s">
        <v>42</v>
      </c>
      <c r="R7" s="263" t="s">
        <v>383</v>
      </c>
      <c r="S7" s="263" t="s">
        <v>40</v>
      </c>
      <c r="T7" s="263" t="s">
        <v>41</v>
      </c>
      <c r="U7" s="263" t="s">
        <v>42</v>
      </c>
      <c r="V7" s="263" t="s">
        <v>383</v>
      </c>
      <c r="W7" s="263" t="s">
        <v>40</v>
      </c>
      <c r="X7" s="263" t="s">
        <v>41</v>
      </c>
      <c r="Y7" s="263" t="s">
        <v>42</v>
      </c>
      <c r="Z7" s="263" t="s">
        <v>383</v>
      </c>
      <c r="AA7" s="263" t="s">
        <v>40</v>
      </c>
      <c r="AB7" s="263" t="s">
        <v>41</v>
      </c>
      <c r="AC7" s="263" t="s">
        <v>42</v>
      </c>
      <c r="AD7" s="1"/>
      <c r="AE7" s="1"/>
      <c r="AF7" s="1"/>
    </row>
    <row r="8" spans="1:32" ht="24.75" customHeight="1">
      <c r="A8" s="196"/>
      <c r="B8" s="226"/>
      <c r="C8" s="239"/>
      <c r="D8" s="239"/>
      <c r="E8" s="239"/>
      <c r="F8" s="239"/>
      <c r="G8" s="239"/>
      <c r="H8" s="239"/>
      <c r="I8" s="239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"/>
      <c r="AE8" s="1"/>
      <c r="AF8" s="1"/>
    </row>
    <row r="9" spans="1:32" ht="18.75" customHeight="1">
      <c r="A9" s="157">
        <v>1</v>
      </c>
      <c r="B9" s="262">
        <v>2</v>
      </c>
      <c r="C9" s="208"/>
      <c r="D9" s="208"/>
      <c r="E9" s="208"/>
      <c r="F9" s="208"/>
      <c r="G9" s="208"/>
      <c r="H9" s="208"/>
      <c r="I9" s="193"/>
      <c r="J9" s="158">
        <v>3</v>
      </c>
      <c r="K9" s="158">
        <v>4</v>
      </c>
      <c r="L9" s="158">
        <v>5</v>
      </c>
      <c r="M9" s="158">
        <v>6</v>
      </c>
      <c r="N9" s="158">
        <v>7</v>
      </c>
      <c r="O9" s="158">
        <v>8</v>
      </c>
      <c r="P9" s="158">
        <v>9</v>
      </c>
      <c r="Q9" s="158">
        <v>10</v>
      </c>
      <c r="R9" s="158">
        <v>11</v>
      </c>
      <c r="S9" s="158">
        <v>12</v>
      </c>
      <c r="T9" s="158">
        <v>13</v>
      </c>
      <c r="U9" s="158">
        <v>14</v>
      </c>
      <c r="V9" s="158">
        <v>15</v>
      </c>
      <c r="W9" s="158">
        <v>16</v>
      </c>
      <c r="X9" s="158">
        <v>17</v>
      </c>
      <c r="Y9" s="158">
        <v>18</v>
      </c>
      <c r="Z9" s="158">
        <v>19</v>
      </c>
      <c r="AA9" s="158">
        <v>20</v>
      </c>
      <c r="AB9" s="158">
        <v>21</v>
      </c>
      <c r="AC9" s="158">
        <v>22</v>
      </c>
      <c r="AD9" s="1"/>
      <c r="AE9" s="1"/>
      <c r="AF9" s="1"/>
    </row>
    <row r="10" spans="1:32" ht="19.5" customHeight="1">
      <c r="A10" s="159">
        <v>1</v>
      </c>
      <c r="B10" s="251" t="s">
        <v>402</v>
      </c>
      <c r="C10" s="208"/>
      <c r="D10" s="208"/>
      <c r="E10" s="208"/>
      <c r="F10" s="208"/>
      <c r="G10" s="208"/>
      <c r="H10" s="208"/>
      <c r="I10" s="193"/>
      <c r="J10" s="108"/>
      <c r="K10" s="108"/>
      <c r="L10" s="108">
        <f t="shared" ref="L10:L15" si="0">K10-J10</f>
        <v>0</v>
      </c>
      <c r="M10" s="160" t="e">
        <f t="shared" ref="M10:M16" si="1">K10/J10*100</f>
        <v>#DIV/0!</v>
      </c>
      <c r="N10" s="108"/>
      <c r="O10" s="108"/>
      <c r="P10" s="108">
        <f t="shared" ref="P10:P15" si="2">O10-N10</f>
        <v>0</v>
      </c>
      <c r="Q10" s="160" t="e">
        <f t="shared" ref="Q10:Q16" si="3">O10/N10*100</f>
        <v>#DIV/0!</v>
      </c>
      <c r="R10" s="108"/>
      <c r="S10" s="108"/>
      <c r="T10" s="108">
        <f t="shared" ref="T10:T15" si="4">S10-R10</f>
        <v>0</v>
      </c>
      <c r="U10" s="160" t="e">
        <f t="shared" ref="U10:U16" si="5">S10/R10*100</f>
        <v>#DIV/0!</v>
      </c>
      <c r="V10" s="108"/>
      <c r="W10" s="108"/>
      <c r="X10" s="108">
        <f t="shared" ref="X10:X15" si="6">W10-V10</f>
        <v>0</v>
      </c>
      <c r="Y10" s="160" t="e">
        <f t="shared" ref="Y10:Y16" si="7">W10/V10*100</f>
        <v>#DIV/0!</v>
      </c>
      <c r="Z10" s="35">
        <f t="shared" ref="Z10:AA10" si="8">SUM(J10,N10,R10,V10)</f>
        <v>0</v>
      </c>
      <c r="AA10" s="35">
        <f t="shared" si="8"/>
        <v>0</v>
      </c>
      <c r="AB10" s="108">
        <f t="shared" ref="AB10:AB15" si="9">AA10-Z10</f>
        <v>0</v>
      </c>
      <c r="AC10" s="160" t="e">
        <f t="shared" ref="AC10:AC16" si="10">AA10/Z10*100</f>
        <v>#DIV/0!</v>
      </c>
      <c r="AD10" s="1"/>
      <c r="AE10" s="1"/>
      <c r="AF10" s="1"/>
    </row>
    <row r="11" spans="1:32" ht="39" customHeight="1">
      <c r="A11" s="159">
        <v>2</v>
      </c>
      <c r="B11" s="248" t="s">
        <v>435</v>
      </c>
      <c r="C11" s="249"/>
      <c r="D11" s="249"/>
      <c r="E11" s="249"/>
      <c r="F11" s="249"/>
      <c r="G11" s="249"/>
      <c r="H11" s="249"/>
      <c r="I11" s="250"/>
      <c r="J11" s="108"/>
      <c r="K11" s="108"/>
      <c r="L11" s="108">
        <f t="shared" si="0"/>
        <v>0</v>
      </c>
      <c r="M11" s="160" t="e">
        <f t="shared" si="1"/>
        <v>#DIV/0!</v>
      </c>
      <c r="N11" s="108"/>
      <c r="O11" s="108"/>
      <c r="P11" s="108">
        <f t="shared" si="2"/>
        <v>0</v>
      </c>
      <c r="Q11" s="160" t="e">
        <f t="shared" si="3"/>
        <v>#DIV/0!</v>
      </c>
      <c r="R11" s="108"/>
      <c r="S11" s="108">
        <v>29</v>
      </c>
      <c r="T11" s="108">
        <f t="shared" si="4"/>
        <v>29</v>
      </c>
      <c r="U11" s="160" t="e">
        <f t="shared" si="5"/>
        <v>#DIV/0!</v>
      </c>
      <c r="V11" s="108"/>
      <c r="W11" s="108"/>
      <c r="X11" s="108">
        <f t="shared" si="6"/>
        <v>0</v>
      </c>
      <c r="Y11" s="160" t="e">
        <f t="shared" si="7"/>
        <v>#DIV/0!</v>
      </c>
      <c r="Z11" s="35">
        <f t="shared" ref="Z11:AA11" si="11">SUM(J11,N11,R11,V11)</f>
        <v>0</v>
      </c>
      <c r="AA11" s="35">
        <f t="shared" si="11"/>
        <v>29</v>
      </c>
      <c r="AB11" s="108">
        <f t="shared" si="9"/>
        <v>29</v>
      </c>
      <c r="AC11" s="160" t="e">
        <f t="shared" si="10"/>
        <v>#DIV/0!</v>
      </c>
      <c r="AD11" s="1"/>
      <c r="AE11" s="1"/>
      <c r="AF11" s="1"/>
    </row>
    <row r="12" spans="1:32" ht="24" customHeight="1">
      <c r="A12" s="159">
        <v>3</v>
      </c>
      <c r="B12" s="251" t="s">
        <v>403</v>
      </c>
      <c r="C12" s="208"/>
      <c r="D12" s="208"/>
      <c r="E12" s="208"/>
      <c r="F12" s="208"/>
      <c r="G12" s="208"/>
      <c r="H12" s="208"/>
      <c r="I12" s="193"/>
      <c r="J12" s="108"/>
      <c r="K12" s="108"/>
      <c r="L12" s="108">
        <f t="shared" si="0"/>
        <v>0</v>
      </c>
      <c r="M12" s="160" t="e">
        <f t="shared" si="1"/>
        <v>#DIV/0!</v>
      </c>
      <c r="N12" s="108"/>
      <c r="O12" s="108"/>
      <c r="P12" s="108">
        <f t="shared" si="2"/>
        <v>0</v>
      </c>
      <c r="Q12" s="160" t="e">
        <f t="shared" si="3"/>
        <v>#DIV/0!</v>
      </c>
      <c r="R12" s="108"/>
      <c r="S12" s="108">
        <v>4</v>
      </c>
      <c r="T12" s="108">
        <f t="shared" si="4"/>
        <v>4</v>
      </c>
      <c r="U12" s="160" t="e">
        <f t="shared" si="5"/>
        <v>#DIV/0!</v>
      </c>
      <c r="V12" s="108"/>
      <c r="W12" s="108"/>
      <c r="X12" s="108">
        <f t="shared" si="6"/>
        <v>0</v>
      </c>
      <c r="Y12" s="160" t="e">
        <f t="shared" si="7"/>
        <v>#DIV/0!</v>
      </c>
      <c r="Z12" s="35">
        <f t="shared" ref="Z12:AA12" si="12">SUM(J12,N12,R12,V12)</f>
        <v>0</v>
      </c>
      <c r="AA12" s="35">
        <f t="shared" si="12"/>
        <v>4</v>
      </c>
      <c r="AB12" s="108">
        <f t="shared" si="9"/>
        <v>4</v>
      </c>
      <c r="AC12" s="160" t="e">
        <f t="shared" si="10"/>
        <v>#DIV/0!</v>
      </c>
      <c r="AD12" s="1"/>
      <c r="AE12" s="1"/>
      <c r="AF12" s="1"/>
    </row>
    <row r="13" spans="1:32" ht="36.75" customHeight="1">
      <c r="A13" s="159">
        <v>4</v>
      </c>
      <c r="B13" s="248" t="s">
        <v>434</v>
      </c>
      <c r="C13" s="252"/>
      <c r="D13" s="252"/>
      <c r="E13" s="252"/>
      <c r="F13" s="252"/>
      <c r="G13" s="252"/>
      <c r="H13" s="252"/>
      <c r="I13" s="253"/>
      <c r="J13" s="108"/>
      <c r="K13" s="108"/>
      <c r="L13" s="108">
        <f t="shared" si="0"/>
        <v>0</v>
      </c>
      <c r="M13" s="160" t="e">
        <f t="shared" si="1"/>
        <v>#DIV/0!</v>
      </c>
      <c r="N13" s="108"/>
      <c r="O13" s="108"/>
      <c r="P13" s="108">
        <f t="shared" si="2"/>
        <v>0</v>
      </c>
      <c r="Q13" s="160" t="e">
        <f t="shared" si="3"/>
        <v>#DIV/0!</v>
      </c>
      <c r="R13" s="108"/>
      <c r="S13" s="108">
        <v>35</v>
      </c>
      <c r="T13" s="108">
        <f t="shared" si="4"/>
        <v>35</v>
      </c>
      <c r="U13" s="160" t="e">
        <f t="shared" si="5"/>
        <v>#DIV/0!</v>
      </c>
      <c r="V13" s="108"/>
      <c r="W13" s="108"/>
      <c r="X13" s="108">
        <f t="shared" si="6"/>
        <v>0</v>
      </c>
      <c r="Y13" s="160" t="e">
        <f t="shared" si="7"/>
        <v>#DIV/0!</v>
      </c>
      <c r="Z13" s="35">
        <f t="shared" ref="Z13:AA13" si="13">SUM(J13,N13,R13,V13)</f>
        <v>0</v>
      </c>
      <c r="AA13" s="35">
        <f t="shared" si="13"/>
        <v>35</v>
      </c>
      <c r="AB13" s="108">
        <f t="shared" si="9"/>
        <v>35</v>
      </c>
      <c r="AC13" s="160" t="e">
        <f t="shared" si="10"/>
        <v>#DIV/0!</v>
      </c>
      <c r="AD13" s="1"/>
      <c r="AE13" s="1"/>
      <c r="AF13" s="1"/>
    </row>
    <row r="14" spans="1:32" ht="26.25" customHeight="1">
      <c r="A14" s="159">
        <v>5</v>
      </c>
      <c r="B14" s="251" t="s">
        <v>429</v>
      </c>
      <c r="C14" s="208"/>
      <c r="D14" s="208"/>
      <c r="E14" s="208"/>
      <c r="F14" s="208"/>
      <c r="G14" s="208"/>
      <c r="H14" s="208"/>
      <c r="I14" s="208"/>
      <c r="J14" s="108"/>
      <c r="K14" s="108"/>
      <c r="L14" s="108">
        <f t="shared" si="0"/>
        <v>0</v>
      </c>
      <c r="M14" s="160" t="e">
        <f t="shared" si="1"/>
        <v>#DIV/0!</v>
      </c>
      <c r="N14" s="108"/>
      <c r="O14" s="108"/>
      <c r="P14" s="108">
        <f t="shared" si="2"/>
        <v>0</v>
      </c>
      <c r="Q14" s="160" t="e">
        <f t="shared" si="3"/>
        <v>#DIV/0!</v>
      </c>
      <c r="R14" s="108"/>
      <c r="S14" s="108">
        <v>1</v>
      </c>
      <c r="T14" s="108">
        <f t="shared" si="4"/>
        <v>1</v>
      </c>
      <c r="U14" s="160" t="e">
        <f t="shared" si="5"/>
        <v>#DIV/0!</v>
      </c>
      <c r="V14" s="108"/>
      <c r="W14" s="108"/>
      <c r="X14" s="108">
        <f t="shared" si="6"/>
        <v>0</v>
      </c>
      <c r="Y14" s="160" t="e">
        <f t="shared" si="7"/>
        <v>#DIV/0!</v>
      </c>
      <c r="Z14" s="35">
        <f t="shared" ref="Z14:AA14" si="14">SUM(J14,N14,R14,V14)</f>
        <v>0</v>
      </c>
      <c r="AA14" s="35">
        <f t="shared" si="14"/>
        <v>1</v>
      </c>
      <c r="AB14" s="108">
        <f t="shared" si="9"/>
        <v>1</v>
      </c>
      <c r="AC14" s="160" t="e">
        <f t="shared" si="10"/>
        <v>#DIV/0!</v>
      </c>
      <c r="AD14" s="1"/>
      <c r="AE14" s="1"/>
      <c r="AF14" s="1"/>
    </row>
    <row r="15" spans="1:32" ht="19.5" customHeight="1">
      <c r="A15" s="159">
        <v>6</v>
      </c>
      <c r="B15" s="251" t="s">
        <v>372</v>
      </c>
      <c r="C15" s="208"/>
      <c r="D15" s="208"/>
      <c r="E15" s="208"/>
      <c r="F15" s="208"/>
      <c r="G15" s="208"/>
      <c r="H15" s="208"/>
      <c r="I15" s="193"/>
      <c r="J15" s="108"/>
      <c r="K15" s="108"/>
      <c r="L15" s="108">
        <f t="shared" si="0"/>
        <v>0</v>
      </c>
      <c r="M15" s="160" t="e">
        <f t="shared" si="1"/>
        <v>#DIV/0!</v>
      </c>
      <c r="N15" s="108"/>
      <c r="O15" s="108"/>
      <c r="P15" s="108">
        <f t="shared" si="2"/>
        <v>0</v>
      </c>
      <c r="Q15" s="160" t="e">
        <f t="shared" si="3"/>
        <v>#DIV/0!</v>
      </c>
      <c r="R15" s="108"/>
      <c r="S15" s="108"/>
      <c r="T15" s="108">
        <f t="shared" si="4"/>
        <v>0</v>
      </c>
      <c r="U15" s="160" t="e">
        <f t="shared" si="5"/>
        <v>#DIV/0!</v>
      </c>
      <c r="V15" s="108"/>
      <c r="W15" s="108"/>
      <c r="X15" s="108">
        <f t="shared" si="6"/>
        <v>0</v>
      </c>
      <c r="Y15" s="160" t="e">
        <f t="shared" si="7"/>
        <v>#DIV/0!</v>
      </c>
      <c r="Z15" s="35">
        <f t="shared" ref="Z15:AA15" si="15">SUM(J15,N15,R15,V15)</f>
        <v>0</v>
      </c>
      <c r="AA15" s="35">
        <f t="shared" si="15"/>
        <v>0</v>
      </c>
      <c r="AB15" s="108">
        <f t="shared" si="9"/>
        <v>0</v>
      </c>
      <c r="AC15" s="160" t="e">
        <f t="shared" si="10"/>
        <v>#DIV/0!</v>
      </c>
      <c r="AD15" s="1"/>
      <c r="AE15" s="1"/>
      <c r="AF15" s="1"/>
    </row>
    <row r="16" spans="1:32" ht="24.75" customHeight="1">
      <c r="A16" s="254" t="s">
        <v>258</v>
      </c>
      <c r="B16" s="208"/>
      <c r="C16" s="208"/>
      <c r="D16" s="208"/>
      <c r="E16" s="208"/>
      <c r="F16" s="208"/>
      <c r="G16" s="208"/>
      <c r="H16" s="208"/>
      <c r="I16" s="208"/>
      <c r="J16" s="154">
        <f t="shared" ref="J16:L16" si="16">SUM(J10:J15)</f>
        <v>0</v>
      </c>
      <c r="K16" s="154">
        <f t="shared" si="16"/>
        <v>0</v>
      </c>
      <c r="L16" s="161">
        <f t="shared" si="16"/>
        <v>0</v>
      </c>
      <c r="M16" s="162" t="e">
        <f t="shared" si="1"/>
        <v>#DIV/0!</v>
      </c>
      <c r="N16" s="154">
        <f t="shared" ref="N16:P16" si="17">SUM(N10:N15)</f>
        <v>0</v>
      </c>
      <c r="O16" s="154">
        <f t="shared" si="17"/>
        <v>0</v>
      </c>
      <c r="P16" s="161">
        <f t="shared" si="17"/>
        <v>0</v>
      </c>
      <c r="Q16" s="162" t="e">
        <f t="shared" si="3"/>
        <v>#DIV/0!</v>
      </c>
      <c r="R16" s="154">
        <f t="shared" ref="R16:T16" si="18">SUM(R10:R15)</f>
        <v>0</v>
      </c>
      <c r="S16" s="154">
        <f t="shared" si="18"/>
        <v>69</v>
      </c>
      <c r="T16" s="161">
        <f t="shared" si="18"/>
        <v>69</v>
      </c>
      <c r="U16" s="162" t="e">
        <f t="shared" si="5"/>
        <v>#DIV/0!</v>
      </c>
      <c r="V16" s="154">
        <f t="shared" ref="V16:X16" si="19">SUM(V10:V15)</f>
        <v>0</v>
      </c>
      <c r="W16" s="154">
        <f t="shared" si="19"/>
        <v>0</v>
      </c>
      <c r="X16" s="161">
        <f t="shared" si="19"/>
        <v>0</v>
      </c>
      <c r="Y16" s="162" t="e">
        <f t="shared" si="7"/>
        <v>#DIV/0!</v>
      </c>
      <c r="Z16" s="154">
        <f t="shared" ref="Z16:AB16" si="20">SUM(Z10:Z15)</f>
        <v>0</v>
      </c>
      <c r="AA16" s="154">
        <f t="shared" si="20"/>
        <v>69</v>
      </c>
      <c r="AB16" s="161">
        <f t="shared" si="20"/>
        <v>69</v>
      </c>
      <c r="AC16" s="162" t="e">
        <f t="shared" si="10"/>
        <v>#DIV/0!</v>
      </c>
      <c r="AD16" s="1"/>
      <c r="AE16" s="1"/>
      <c r="AF16" s="1"/>
    </row>
    <row r="17" spans="1:32" ht="24.75" customHeight="1">
      <c r="A17" s="251" t="s">
        <v>404</v>
      </c>
      <c r="B17" s="208"/>
      <c r="C17" s="208"/>
      <c r="D17" s="208"/>
      <c r="E17" s="208"/>
      <c r="F17" s="208"/>
      <c r="G17" s="208"/>
      <c r="H17" s="208"/>
      <c r="I17" s="208"/>
      <c r="J17" s="163" t="e">
        <f t="shared" ref="J17:K17" si="21">J16/Z16*100</f>
        <v>#DIV/0!</v>
      </c>
      <c r="K17" s="163">
        <f t="shared" si="21"/>
        <v>0</v>
      </c>
      <c r="L17" s="72"/>
      <c r="M17" s="72"/>
      <c r="N17" s="163" t="e">
        <f t="shared" ref="N17:O17" si="22">N16/Z16*100</f>
        <v>#DIV/0!</v>
      </c>
      <c r="O17" s="163">
        <f t="shared" si="22"/>
        <v>0</v>
      </c>
      <c r="P17" s="72"/>
      <c r="Q17" s="72"/>
      <c r="R17" s="163" t="e">
        <f t="shared" ref="R17:S17" si="23">R16/Z16*100</f>
        <v>#DIV/0!</v>
      </c>
      <c r="S17" s="163">
        <f t="shared" si="23"/>
        <v>100</v>
      </c>
      <c r="T17" s="72"/>
      <c r="U17" s="72"/>
      <c r="V17" s="163" t="e">
        <f t="shared" ref="V17:W17" si="24">V16/Z16*100</f>
        <v>#DIV/0!</v>
      </c>
      <c r="W17" s="163">
        <f t="shared" si="24"/>
        <v>0</v>
      </c>
      <c r="X17" s="72"/>
      <c r="Y17" s="72"/>
      <c r="Z17" s="163" t="e">
        <f t="shared" ref="Z17:AA17" si="25">SUM(J17,N17,R17,V17)</f>
        <v>#DIV/0!</v>
      </c>
      <c r="AA17" s="163">
        <f t="shared" si="25"/>
        <v>100</v>
      </c>
      <c r="AB17" s="72"/>
      <c r="AC17" s="72"/>
      <c r="AD17" s="1"/>
      <c r="AE17" s="1"/>
      <c r="AF17" s="1"/>
    </row>
    <row r="18" spans="1:32" ht="15" customHeight="1">
      <c r="A18" s="164"/>
      <c r="B18" s="164"/>
      <c r="C18" s="164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5" customHeight="1">
      <c r="A19" s="164"/>
      <c r="B19" s="164"/>
      <c r="C19" s="164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5" customHeight="1">
      <c r="A20" s="164"/>
      <c r="B20" s="164"/>
      <c r="C20" s="164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20.25" customHeight="1">
      <c r="A21" s="164"/>
      <c r="B21" s="164"/>
      <c r="C21" s="27" t="s">
        <v>405</v>
      </c>
      <c r="D21" s="27"/>
      <c r="E21" s="27"/>
      <c r="F21" s="27"/>
      <c r="G21" s="27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21.75" customHeight="1">
      <c r="A22" s="164"/>
      <c r="B22" s="164"/>
      <c r="C22" s="164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21.75" customHeight="1">
      <c r="A23" s="164"/>
      <c r="B23" s="164"/>
      <c r="C23" s="164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30" customHeight="1">
      <c r="A24" s="219" t="s">
        <v>396</v>
      </c>
      <c r="B24" s="255" t="s">
        <v>406</v>
      </c>
      <c r="C24" s="225"/>
      <c r="D24" s="255" t="s">
        <v>407</v>
      </c>
      <c r="E24" s="225"/>
      <c r="F24" s="255" t="s">
        <v>408</v>
      </c>
      <c r="G24" s="225"/>
      <c r="H24" s="255" t="s">
        <v>409</v>
      </c>
      <c r="I24" s="225"/>
      <c r="J24" s="255" t="s">
        <v>410</v>
      </c>
      <c r="K24" s="225"/>
      <c r="L24" s="221" t="s">
        <v>36</v>
      </c>
      <c r="M24" s="208"/>
      <c r="N24" s="208"/>
      <c r="O24" s="208"/>
      <c r="P24" s="208"/>
      <c r="Q24" s="208"/>
      <c r="R24" s="208"/>
      <c r="S24" s="208"/>
      <c r="T24" s="208"/>
      <c r="U24" s="193"/>
      <c r="V24" s="255" t="s">
        <v>411</v>
      </c>
      <c r="W24" s="238"/>
      <c r="X24" s="238"/>
      <c r="Y24" s="238"/>
      <c r="Z24" s="225"/>
      <c r="AA24" s="255" t="s">
        <v>412</v>
      </c>
      <c r="AB24" s="238"/>
      <c r="AC24" s="238"/>
      <c r="AD24" s="238"/>
      <c r="AE24" s="238"/>
      <c r="AF24" s="225"/>
    </row>
    <row r="25" spans="1:32" ht="31.5" customHeight="1">
      <c r="A25" s="244"/>
      <c r="B25" s="256"/>
      <c r="C25" s="257"/>
      <c r="D25" s="256"/>
      <c r="E25" s="257"/>
      <c r="F25" s="256"/>
      <c r="G25" s="257"/>
      <c r="H25" s="256"/>
      <c r="I25" s="257"/>
      <c r="J25" s="256"/>
      <c r="K25" s="257"/>
      <c r="L25" s="255" t="s">
        <v>413</v>
      </c>
      <c r="M25" s="225"/>
      <c r="N25" s="255" t="s">
        <v>414</v>
      </c>
      <c r="O25" s="225"/>
      <c r="P25" s="221" t="s">
        <v>415</v>
      </c>
      <c r="Q25" s="208"/>
      <c r="R25" s="208"/>
      <c r="S25" s="208"/>
      <c r="T25" s="208"/>
      <c r="U25" s="193"/>
      <c r="V25" s="256"/>
      <c r="W25" s="187"/>
      <c r="X25" s="187"/>
      <c r="Y25" s="187"/>
      <c r="Z25" s="257"/>
      <c r="AA25" s="256"/>
      <c r="AB25" s="187"/>
      <c r="AC25" s="187"/>
      <c r="AD25" s="187"/>
      <c r="AE25" s="187"/>
      <c r="AF25" s="257"/>
    </row>
    <row r="26" spans="1:32" ht="105" customHeight="1">
      <c r="A26" s="196"/>
      <c r="B26" s="226"/>
      <c r="C26" s="227"/>
      <c r="D26" s="226"/>
      <c r="E26" s="227"/>
      <c r="F26" s="226"/>
      <c r="G26" s="227"/>
      <c r="H26" s="226"/>
      <c r="I26" s="227"/>
      <c r="J26" s="226"/>
      <c r="K26" s="227"/>
      <c r="L26" s="226"/>
      <c r="M26" s="227"/>
      <c r="N26" s="226"/>
      <c r="O26" s="227"/>
      <c r="P26" s="221" t="s">
        <v>416</v>
      </c>
      <c r="Q26" s="193"/>
      <c r="R26" s="221" t="s">
        <v>417</v>
      </c>
      <c r="S26" s="193"/>
      <c r="T26" s="221" t="s">
        <v>418</v>
      </c>
      <c r="U26" s="193"/>
      <c r="V26" s="226"/>
      <c r="W26" s="239"/>
      <c r="X26" s="239"/>
      <c r="Y26" s="239"/>
      <c r="Z26" s="227"/>
      <c r="AA26" s="226"/>
      <c r="AB26" s="239"/>
      <c r="AC26" s="239"/>
      <c r="AD26" s="239"/>
      <c r="AE26" s="239"/>
      <c r="AF26" s="227"/>
    </row>
    <row r="27" spans="1:32" ht="21.75" customHeight="1">
      <c r="A27" s="48">
        <v>1</v>
      </c>
      <c r="B27" s="221">
        <v>2</v>
      </c>
      <c r="C27" s="193"/>
      <c r="D27" s="221">
        <v>3</v>
      </c>
      <c r="E27" s="193"/>
      <c r="F27" s="221">
        <v>4</v>
      </c>
      <c r="G27" s="193"/>
      <c r="H27" s="221">
        <v>5</v>
      </c>
      <c r="I27" s="193"/>
      <c r="J27" s="221">
        <v>6</v>
      </c>
      <c r="K27" s="193"/>
      <c r="L27" s="221">
        <v>7</v>
      </c>
      <c r="M27" s="193"/>
      <c r="N27" s="221">
        <v>8</v>
      </c>
      <c r="O27" s="193"/>
      <c r="P27" s="221">
        <v>9</v>
      </c>
      <c r="Q27" s="193"/>
      <c r="R27" s="217">
        <v>10</v>
      </c>
      <c r="S27" s="193"/>
      <c r="T27" s="221">
        <v>11</v>
      </c>
      <c r="U27" s="193"/>
      <c r="V27" s="221">
        <v>12</v>
      </c>
      <c r="W27" s="208"/>
      <c r="X27" s="208"/>
      <c r="Y27" s="208"/>
      <c r="Z27" s="193"/>
      <c r="AA27" s="221">
        <v>13</v>
      </c>
      <c r="AB27" s="208"/>
      <c r="AC27" s="208"/>
      <c r="AD27" s="208"/>
      <c r="AE27" s="208"/>
      <c r="AF27" s="193"/>
    </row>
    <row r="28" spans="1:32" ht="21.75" customHeight="1">
      <c r="A28" s="166"/>
      <c r="B28" s="229"/>
      <c r="C28" s="193"/>
      <c r="D28" s="221"/>
      <c r="E28" s="193"/>
      <c r="F28" s="245"/>
      <c r="G28" s="193"/>
      <c r="H28" s="245"/>
      <c r="I28" s="193"/>
      <c r="J28" s="245"/>
      <c r="K28" s="193"/>
      <c r="L28" s="245"/>
      <c r="M28" s="193"/>
      <c r="N28" s="234">
        <f t="shared" ref="N28:N34" si="26">SUM(P28,R28,T28)</f>
        <v>0</v>
      </c>
      <c r="O28" s="193"/>
      <c r="P28" s="245"/>
      <c r="Q28" s="193"/>
      <c r="R28" s="245"/>
      <c r="S28" s="193"/>
      <c r="T28" s="245"/>
      <c r="U28" s="193"/>
      <c r="V28" s="246"/>
      <c r="W28" s="208"/>
      <c r="X28" s="208"/>
      <c r="Y28" s="208"/>
      <c r="Z28" s="193"/>
      <c r="AA28" s="247"/>
      <c r="AB28" s="208"/>
      <c r="AC28" s="208"/>
      <c r="AD28" s="208"/>
      <c r="AE28" s="208"/>
      <c r="AF28" s="193"/>
    </row>
    <row r="29" spans="1:32" ht="21.75" customHeight="1">
      <c r="A29" s="166"/>
      <c r="B29" s="229"/>
      <c r="C29" s="193"/>
      <c r="D29" s="221"/>
      <c r="E29" s="193"/>
      <c r="F29" s="245"/>
      <c r="G29" s="193"/>
      <c r="H29" s="245"/>
      <c r="I29" s="193"/>
      <c r="J29" s="245"/>
      <c r="K29" s="193"/>
      <c r="L29" s="245"/>
      <c r="M29" s="193"/>
      <c r="N29" s="234">
        <f t="shared" si="26"/>
        <v>0</v>
      </c>
      <c r="O29" s="193"/>
      <c r="P29" s="245"/>
      <c r="Q29" s="193"/>
      <c r="R29" s="245"/>
      <c r="S29" s="193"/>
      <c r="T29" s="245"/>
      <c r="U29" s="193"/>
      <c r="V29" s="246"/>
      <c r="W29" s="208"/>
      <c r="X29" s="208"/>
      <c r="Y29" s="208"/>
      <c r="Z29" s="193"/>
      <c r="AA29" s="247"/>
      <c r="AB29" s="208"/>
      <c r="AC29" s="208"/>
      <c r="AD29" s="208"/>
      <c r="AE29" s="208"/>
      <c r="AF29" s="193"/>
    </row>
    <row r="30" spans="1:32" ht="21.75" customHeight="1">
      <c r="A30" s="166"/>
      <c r="B30" s="229"/>
      <c r="C30" s="193"/>
      <c r="D30" s="221"/>
      <c r="E30" s="193"/>
      <c r="F30" s="245"/>
      <c r="G30" s="193"/>
      <c r="H30" s="245"/>
      <c r="I30" s="193"/>
      <c r="J30" s="245"/>
      <c r="K30" s="193"/>
      <c r="L30" s="245"/>
      <c r="M30" s="193"/>
      <c r="N30" s="234">
        <f t="shared" si="26"/>
        <v>0</v>
      </c>
      <c r="O30" s="193"/>
      <c r="P30" s="245"/>
      <c r="Q30" s="193"/>
      <c r="R30" s="245"/>
      <c r="S30" s="193"/>
      <c r="T30" s="245"/>
      <c r="U30" s="193"/>
      <c r="V30" s="246"/>
      <c r="W30" s="208"/>
      <c r="X30" s="208"/>
      <c r="Y30" s="208"/>
      <c r="Z30" s="193"/>
      <c r="AA30" s="247"/>
      <c r="AB30" s="208"/>
      <c r="AC30" s="208"/>
      <c r="AD30" s="208"/>
      <c r="AE30" s="208"/>
      <c r="AF30" s="193"/>
    </row>
    <row r="31" spans="1:32" ht="20.25" customHeight="1">
      <c r="A31" s="166"/>
      <c r="B31" s="229"/>
      <c r="C31" s="193"/>
      <c r="D31" s="221"/>
      <c r="E31" s="193"/>
      <c r="F31" s="245"/>
      <c r="G31" s="193"/>
      <c r="H31" s="245"/>
      <c r="I31" s="193"/>
      <c r="J31" s="245"/>
      <c r="K31" s="193"/>
      <c r="L31" s="245"/>
      <c r="M31" s="193"/>
      <c r="N31" s="234">
        <f t="shared" si="26"/>
        <v>0</v>
      </c>
      <c r="O31" s="193"/>
      <c r="P31" s="245"/>
      <c r="Q31" s="193"/>
      <c r="R31" s="245"/>
      <c r="S31" s="193"/>
      <c r="T31" s="245"/>
      <c r="U31" s="193"/>
      <c r="V31" s="246"/>
      <c r="W31" s="208"/>
      <c r="X31" s="208"/>
      <c r="Y31" s="208"/>
      <c r="Z31" s="193"/>
      <c r="AA31" s="247"/>
      <c r="AB31" s="208"/>
      <c r="AC31" s="208"/>
      <c r="AD31" s="208"/>
      <c r="AE31" s="208"/>
      <c r="AF31" s="193"/>
    </row>
    <row r="32" spans="1:32" ht="20.25" customHeight="1">
      <c r="A32" s="166"/>
      <c r="B32" s="229"/>
      <c r="C32" s="193"/>
      <c r="D32" s="221"/>
      <c r="E32" s="193"/>
      <c r="F32" s="245"/>
      <c r="G32" s="193"/>
      <c r="H32" s="245"/>
      <c r="I32" s="193"/>
      <c r="J32" s="245"/>
      <c r="K32" s="193"/>
      <c r="L32" s="245"/>
      <c r="M32" s="193"/>
      <c r="N32" s="234">
        <f t="shared" si="26"/>
        <v>0</v>
      </c>
      <c r="O32" s="193"/>
      <c r="P32" s="245"/>
      <c r="Q32" s="193"/>
      <c r="R32" s="245"/>
      <c r="S32" s="193"/>
      <c r="T32" s="245"/>
      <c r="U32" s="193"/>
      <c r="V32" s="246"/>
      <c r="W32" s="208"/>
      <c r="X32" s="208"/>
      <c r="Y32" s="208"/>
      <c r="Z32" s="193"/>
      <c r="AA32" s="247"/>
      <c r="AB32" s="208"/>
      <c r="AC32" s="208"/>
      <c r="AD32" s="208"/>
      <c r="AE32" s="208"/>
      <c r="AF32" s="193"/>
    </row>
    <row r="33" spans="1:32" ht="20.25" customHeight="1">
      <c r="A33" s="166"/>
      <c r="B33" s="229"/>
      <c r="C33" s="193"/>
      <c r="D33" s="221"/>
      <c r="E33" s="193"/>
      <c r="F33" s="245"/>
      <c r="G33" s="193"/>
      <c r="H33" s="245"/>
      <c r="I33" s="193"/>
      <c r="J33" s="245"/>
      <c r="K33" s="193"/>
      <c r="L33" s="245"/>
      <c r="M33" s="193"/>
      <c r="N33" s="234">
        <f t="shared" si="26"/>
        <v>0</v>
      </c>
      <c r="O33" s="193"/>
      <c r="P33" s="245"/>
      <c r="Q33" s="193"/>
      <c r="R33" s="245"/>
      <c r="S33" s="193"/>
      <c r="T33" s="245"/>
      <c r="U33" s="193"/>
      <c r="V33" s="246"/>
      <c r="W33" s="208"/>
      <c r="X33" s="208"/>
      <c r="Y33" s="208"/>
      <c r="Z33" s="193"/>
      <c r="AA33" s="247"/>
      <c r="AB33" s="208"/>
      <c r="AC33" s="208"/>
      <c r="AD33" s="208"/>
      <c r="AE33" s="208"/>
      <c r="AF33" s="193"/>
    </row>
    <row r="34" spans="1:32" ht="20.25" customHeight="1">
      <c r="A34" s="166"/>
      <c r="B34" s="229"/>
      <c r="C34" s="193"/>
      <c r="D34" s="221"/>
      <c r="E34" s="193"/>
      <c r="F34" s="245"/>
      <c r="G34" s="193"/>
      <c r="H34" s="245"/>
      <c r="I34" s="193"/>
      <c r="J34" s="245"/>
      <c r="K34" s="193"/>
      <c r="L34" s="245"/>
      <c r="M34" s="193"/>
      <c r="N34" s="234">
        <f t="shared" si="26"/>
        <v>0</v>
      </c>
      <c r="O34" s="193"/>
      <c r="P34" s="245"/>
      <c r="Q34" s="193"/>
      <c r="R34" s="245"/>
      <c r="S34" s="193"/>
      <c r="T34" s="245"/>
      <c r="U34" s="193"/>
      <c r="V34" s="246"/>
      <c r="W34" s="208"/>
      <c r="X34" s="208"/>
      <c r="Y34" s="208"/>
      <c r="Z34" s="193"/>
      <c r="AA34" s="247"/>
      <c r="AB34" s="208"/>
      <c r="AC34" s="208"/>
      <c r="AD34" s="208"/>
      <c r="AE34" s="208"/>
      <c r="AF34" s="193"/>
    </row>
    <row r="35" spans="1:32" ht="20.25" customHeight="1">
      <c r="A35" s="268" t="s">
        <v>258</v>
      </c>
      <c r="B35" s="208"/>
      <c r="C35" s="208"/>
      <c r="D35" s="208"/>
      <c r="E35" s="193"/>
      <c r="F35" s="265">
        <f>SUM(F28:F34)</f>
        <v>0</v>
      </c>
      <c r="G35" s="193"/>
      <c r="H35" s="265">
        <f>SUM(H28:H34)</f>
        <v>0</v>
      </c>
      <c r="I35" s="193"/>
      <c r="J35" s="265">
        <f>SUM(J28:J34)</f>
        <v>0</v>
      </c>
      <c r="K35" s="193"/>
      <c r="L35" s="265">
        <f>SUM(L28:L34)</f>
        <v>0</v>
      </c>
      <c r="M35" s="193"/>
      <c r="N35" s="265">
        <f>SUM(N28:N34)</f>
        <v>0</v>
      </c>
      <c r="O35" s="193"/>
      <c r="P35" s="265">
        <f>SUM(P28:P34)</f>
        <v>0</v>
      </c>
      <c r="Q35" s="193"/>
      <c r="R35" s="265">
        <f>SUM(R28:R34)</f>
        <v>0</v>
      </c>
      <c r="S35" s="193"/>
      <c r="T35" s="265">
        <f>SUM(T28:T34)</f>
        <v>0</v>
      </c>
      <c r="U35" s="193"/>
      <c r="V35" s="266"/>
      <c r="W35" s="208"/>
      <c r="X35" s="208"/>
      <c r="Y35" s="208"/>
      <c r="Z35" s="193"/>
      <c r="AA35" s="267"/>
      <c r="AB35" s="208"/>
      <c r="AC35" s="208"/>
      <c r="AD35" s="208"/>
      <c r="AE35" s="208"/>
      <c r="AF35" s="193"/>
    </row>
    <row r="36" spans="1:32" ht="20.25" customHeight="1">
      <c r="A36" s="164"/>
      <c r="B36" s="164"/>
      <c r="C36" s="164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20.25" customHeight="1">
      <c r="A37" s="164"/>
      <c r="B37" s="164"/>
      <c r="C37" s="164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20.25" customHeight="1">
      <c r="A38" s="164"/>
      <c r="B38" s="164"/>
      <c r="C38" s="164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5" customHeight="1">
      <c r="A39" s="164"/>
      <c r="B39" s="222" t="s">
        <v>419</v>
      </c>
      <c r="C39" s="187"/>
      <c r="D39" s="187"/>
      <c r="E39" s="187"/>
      <c r="F39" s="187"/>
      <c r="G39" s="187"/>
      <c r="H39" s="165"/>
      <c r="I39" s="165"/>
      <c r="J39" s="264" t="s">
        <v>420</v>
      </c>
      <c r="K39" s="239"/>
      <c r="L39" s="239"/>
      <c r="M39" s="239"/>
      <c r="N39" s="239"/>
      <c r="O39" s="165"/>
      <c r="P39" s="165"/>
      <c r="Q39" s="165"/>
      <c r="R39" s="165"/>
      <c r="S39" s="165"/>
      <c r="T39" s="188" t="s">
        <v>421</v>
      </c>
      <c r="U39" s="187"/>
      <c r="V39" s="187"/>
      <c r="W39" s="187"/>
      <c r="X39" s="187"/>
      <c r="Y39" s="1"/>
      <c r="Z39" s="1"/>
      <c r="AA39" s="1"/>
      <c r="AB39" s="1"/>
      <c r="AC39" s="1"/>
      <c r="AD39" s="1"/>
      <c r="AE39" s="1"/>
      <c r="AF39" s="1"/>
    </row>
    <row r="40" spans="1:32" ht="18.75" customHeight="1">
      <c r="A40" s="6"/>
      <c r="B40" s="188" t="s">
        <v>422</v>
      </c>
      <c r="C40" s="187"/>
      <c r="D40" s="187"/>
      <c r="E40" s="187"/>
      <c r="F40" s="187"/>
      <c r="G40" s="187"/>
      <c r="H40" s="105"/>
      <c r="I40" s="105"/>
      <c r="J40" s="188" t="s">
        <v>141</v>
      </c>
      <c r="K40" s="187"/>
      <c r="L40" s="187"/>
      <c r="M40" s="187"/>
      <c r="N40" s="187"/>
      <c r="O40" s="6"/>
      <c r="P40" s="6"/>
      <c r="Q40" s="6"/>
      <c r="R40" s="6"/>
      <c r="S40" s="1"/>
      <c r="T40" s="188"/>
      <c r="U40" s="187"/>
      <c r="V40" s="187"/>
      <c r="W40" s="187"/>
      <c r="X40" s="187"/>
      <c r="Y40" s="6"/>
      <c r="Z40" s="6"/>
      <c r="AA40" s="6"/>
      <c r="AB40" s="6"/>
      <c r="AC40" s="6"/>
      <c r="AD40" s="6"/>
      <c r="AE40" s="6"/>
      <c r="AF40" s="6"/>
    </row>
    <row r="41" spans="1:32" ht="16.5" customHeight="1">
      <c r="A41" s="167"/>
      <c r="B41" s="167"/>
      <c r="C41" s="168"/>
      <c r="D41" s="167"/>
      <c r="E41" s="167"/>
      <c r="F41" s="169"/>
      <c r="G41" s="169"/>
      <c r="H41" s="169"/>
      <c r="I41" s="169"/>
      <c r="J41" s="169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</row>
    <row r="42" spans="1:32" ht="18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ht="18.75" customHeight="1">
      <c r="A43" s="1"/>
      <c r="B43" s="1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8.75" customHeight="1">
      <c r="A44" s="1"/>
      <c r="B44" s="1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8.75" customHeight="1">
      <c r="A45" s="1"/>
      <c r="B45" s="1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8.75" customHeight="1">
      <c r="A46" s="1"/>
      <c r="B46" s="1"/>
      <c r="C46" s="164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9.5" customHeight="1">
      <c r="A49" s="1"/>
      <c r="B49" s="1"/>
      <c r="C49" s="17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9.5" customHeight="1">
      <c r="A50" s="1"/>
      <c r="B50" s="1"/>
      <c r="C50" s="17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9.5" customHeight="1">
      <c r="A51" s="1"/>
      <c r="B51" s="1"/>
      <c r="C51" s="17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9.5" customHeight="1">
      <c r="A52" s="1"/>
      <c r="B52" s="1"/>
      <c r="C52" s="17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9.5" customHeight="1">
      <c r="A53" s="1"/>
      <c r="B53" s="1"/>
      <c r="C53" s="17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9.5" customHeight="1">
      <c r="A54" s="1"/>
      <c r="B54" s="1"/>
      <c r="C54" s="17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9.5" customHeight="1">
      <c r="A55" s="1"/>
      <c r="B55" s="1"/>
      <c r="C55" s="17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:32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:32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:32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:32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:32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:32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</sheetData>
  <mergeCells count="166">
    <mergeCell ref="P34:Q34"/>
    <mergeCell ref="R34:S34"/>
    <mergeCell ref="T34:U34"/>
    <mergeCell ref="V34:Z34"/>
    <mergeCell ref="AA34:AF34"/>
    <mergeCell ref="B34:C34"/>
    <mergeCell ref="D34:E34"/>
    <mergeCell ref="F34:G34"/>
    <mergeCell ref="H34:I34"/>
    <mergeCell ref="J34:K34"/>
    <mergeCell ref="L34:M34"/>
    <mergeCell ref="N34:O34"/>
    <mergeCell ref="R35:S35"/>
    <mergeCell ref="T35:U35"/>
    <mergeCell ref="V35:Z35"/>
    <mergeCell ref="AA35:AF35"/>
    <mergeCell ref="A35:E35"/>
    <mergeCell ref="F35:G35"/>
    <mergeCell ref="H35:I35"/>
    <mergeCell ref="J35:K35"/>
    <mergeCell ref="L35:M35"/>
    <mergeCell ref="N35:O35"/>
    <mergeCell ref="P35:Q35"/>
    <mergeCell ref="P27:Q27"/>
    <mergeCell ref="R27:S27"/>
    <mergeCell ref="T27:U27"/>
    <mergeCell ref="V27:Z27"/>
    <mergeCell ref="AA27:AF27"/>
    <mergeCell ref="B27:C27"/>
    <mergeCell ref="D27:E27"/>
    <mergeCell ref="F27:G27"/>
    <mergeCell ref="H27:I27"/>
    <mergeCell ref="J27:K27"/>
    <mergeCell ref="L27:M27"/>
    <mergeCell ref="N27:O27"/>
    <mergeCell ref="P28:Q28"/>
    <mergeCell ref="R28:S28"/>
    <mergeCell ref="T28:U28"/>
    <mergeCell ref="V28:Z28"/>
    <mergeCell ref="AA28:AF28"/>
    <mergeCell ref="B28:C28"/>
    <mergeCell ref="D28:E28"/>
    <mergeCell ref="F28:G28"/>
    <mergeCell ref="H28:I28"/>
    <mergeCell ref="J28:K28"/>
    <mergeCell ref="L28:M28"/>
    <mergeCell ref="N28:O28"/>
    <mergeCell ref="P29:Q29"/>
    <mergeCell ref="R29:S29"/>
    <mergeCell ref="T29:U29"/>
    <mergeCell ref="V29:Z29"/>
    <mergeCell ref="AA29:AF29"/>
    <mergeCell ref="B29:C29"/>
    <mergeCell ref="D29:E29"/>
    <mergeCell ref="F29:G29"/>
    <mergeCell ref="H29:I29"/>
    <mergeCell ref="J29:K29"/>
    <mergeCell ref="L29:M29"/>
    <mergeCell ref="N29:O29"/>
    <mergeCell ref="B39:G39"/>
    <mergeCell ref="J39:N39"/>
    <mergeCell ref="T39:X39"/>
    <mergeCell ref="B40:G40"/>
    <mergeCell ref="J40:N40"/>
    <mergeCell ref="T40:X40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P26:Q26"/>
    <mergeCell ref="R26:S26"/>
    <mergeCell ref="J24:K26"/>
    <mergeCell ref="L24:U24"/>
    <mergeCell ref="V24:Z26"/>
    <mergeCell ref="AA24:AF26"/>
    <mergeCell ref="L25:M26"/>
    <mergeCell ref="N25:O26"/>
    <mergeCell ref="P25:U25"/>
    <mergeCell ref="T26:U26"/>
    <mergeCell ref="V6:Y6"/>
    <mergeCell ref="Z6:AC6"/>
    <mergeCell ref="X7:X8"/>
    <mergeCell ref="Y7:Y8"/>
    <mergeCell ref="Z7:Z8"/>
    <mergeCell ref="AA7:AA8"/>
    <mergeCell ref="AB7:AB8"/>
    <mergeCell ref="AC7:AC8"/>
    <mergeCell ref="W5:Y5"/>
    <mergeCell ref="AA5:AC5"/>
    <mergeCell ref="A6:A8"/>
    <mergeCell ref="B6:I8"/>
    <mergeCell ref="J6:M6"/>
    <mergeCell ref="N6:Q6"/>
    <mergeCell ref="R6:U6"/>
    <mergeCell ref="B9:I9"/>
    <mergeCell ref="B10:I10"/>
    <mergeCell ref="B11:I11"/>
    <mergeCell ref="B12:I12"/>
    <mergeCell ref="B13:I13"/>
    <mergeCell ref="B14:I14"/>
    <mergeCell ref="B15:I15"/>
    <mergeCell ref="A16:I16"/>
    <mergeCell ref="A17:I17"/>
    <mergeCell ref="A24:A26"/>
    <mergeCell ref="B24:C26"/>
    <mergeCell ref="D24:E26"/>
    <mergeCell ref="F24:G26"/>
    <mergeCell ref="H24:I26"/>
    <mergeCell ref="P30:Q30"/>
    <mergeCell ref="R30:S30"/>
    <mergeCell ref="T30:U30"/>
    <mergeCell ref="V30:Z30"/>
    <mergeCell ref="AA30:AF30"/>
    <mergeCell ref="B30:C30"/>
    <mergeCell ref="D30:E30"/>
    <mergeCell ref="F30:G30"/>
    <mergeCell ref="H30:I30"/>
    <mergeCell ref="J30:K30"/>
    <mergeCell ref="L30:M30"/>
    <mergeCell ref="N30:O30"/>
    <mergeCell ref="P31:Q31"/>
    <mergeCell ref="R31:S31"/>
    <mergeCell ref="T31:U31"/>
    <mergeCell ref="V31:Z31"/>
    <mergeCell ref="AA31:AF31"/>
    <mergeCell ref="B31:C31"/>
    <mergeCell ref="D31:E31"/>
    <mergeCell ref="F31:G31"/>
    <mergeCell ref="H31:I31"/>
    <mergeCell ref="J31:K31"/>
    <mergeCell ref="L31:M31"/>
    <mergeCell ref="N31:O31"/>
    <mergeCell ref="P32:Q32"/>
    <mergeCell ref="R32:S32"/>
    <mergeCell ref="T32:U32"/>
    <mergeCell ref="V32:Z32"/>
    <mergeCell ref="AA32:AF32"/>
    <mergeCell ref="B32:C32"/>
    <mergeCell ref="D32:E32"/>
    <mergeCell ref="F32:G32"/>
    <mergeCell ref="H32:I32"/>
    <mergeCell ref="J32:K32"/>
    <mergeCell ref="L32:M32"/>
    <mergeCell ref="N32:O32"/>
    <mergeCell ref="P33:Q33"/>
    <mergeCell ref="R33:S33"/>
    <mergeCell ref="T33:U33"/>
    <mergeCell ref="V33:Z33"/>
    <mergeCell ref="AA33:AF33"/>
    <mergeCell ref="B33:C33"/>
    <mergeCell ref="D33:E33"/>
    <mergeCell ref="F33:G33"/>
    <mergeCell ref="H33:I33"/>
    <mergeCell ref="J33:K33"/>
    <mergeCell ref="L33:M33"/>
    <mergeCell ref="N33:O33"/>
  </mergeCells>
  <printOptions horizontalCentered="1"/>
  <pageMargins left="0.25" right="0.25" top="0.75" bottom="0.75" header="0" footer="0"/>
  <pageSetup paperSize="9" fitToHeight="0" orientation="landscape" r:id="rId1"/>
  <headerFooter>
    <oddHeader>&amp;RПродовження додатка 3 Таблиця 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Осн. фін. пок.</vt:lpstr>
      <vt:lpstr>І. Інф. до звіт.</vt:lpstr>
      <vt:lpstr>ІІ. Розр. з бюджетом</vt:lpstr>
      <vt:lpstr>ІІІ. Рух грош. коштів</vt:lpstr>
      <vt:lpstr>IV кап.інв. V кред.</vt:lpstr>
      <vt:lpstr>VI-VII джер.кап.інв.</vt:lpstr>
      <vt:lpstr>'Осн. фін. пок.'!Print_Area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2024-03-27T08:46:58Z</cp:lastPrinted>
  <dcterms:created xsi:type="dcterms:W3CDTF">2003-03-13T16:00:22Z</dcterms:created>
  <dcterms:modified xsi:type="dcterms:W3CDTF">2024-03-27T08:47:40Z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DF87FD31CD2945B5B9794EEF9FEDC0E1</vt:lpwstr>
  </property>
  <property fmtid="{D5CDD505-2E9C-101B-9397-08002B2CF9AE}" pid="3" name="KSOProductBuildVer">
    <vt:lpwstr>1049-11.2.0.11486</vt:lpwstr>
  </property>
</Properties>
</file>